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3500" yWindow="75" windowWidth="11580" windowHeight="11745" tabRatio="623"/>
  </bookViews>
  <sheets>
    <sheet name="11.1.1" sheetId="87" r:id="rId1"/>
    <sheet name="11.1.2" sheetId="88" r:id="rId2"/>
    <sheet name="11.2.1" sheetId="89" r:id="rId3"/>
    <sheet name="11.2.2" sheetId="90" r:id="rId4"/>
    <sheet name="11.3.1" sheetId="91" r:id="rId5"/>
    <sheet name="11.4.1" sheetId="92" r:id="rId6"/>
    <sheet name="11.4.2" sheetId="123" r:id="rId7"/>
    <sheet name="11.5.1" sheetId="97" r:id="rId8"/>
    <sheet name="11.5.2" sheetId="100" r:id="rId9"/>
    <sheet name="11.5.3" sheetId="104" r:id="rId10"/>
    <sheet name="11.6.1" sheetId="124" r:id="rId11"/>
    <sheet name="11.7.1." sheetId="106" r:id="rId12"/>
    <sheet name="11.7.2" sheetId="107" r:id="rId13"/>
    <sheet name="11.8.1" sheetId="108" r:id="rId14"/>
    <sheet name="11.8.2" sheetId="109" r:id="rId15"/>
    <sheet name="11.8.3" sheetId="110" r:id="rId16"/>
    <sheet name="11.8.4" sheetId="111" r:id="rId17"/>
    <sheet name="11.8.5" sheetId="112" r:id="rId18"/>
    <sheet name="10.9.1" sheetId="122" r:id="rId19"/>
    <sheet name="11.10.1" sheetId="116" r:id="rId20"/>
    <sheet name="11.11.1" sheetId="117" r:id="rId21"/>
    <sheet name="11.11.2" sheetId="118" r:id="rId22"/>
    <sheet name="11.11.3" sheetId="120" r:id="rId23"/>
    <sheet name="11.11.4" sheetId="119" r:id="rId24"/>
  </sheets>
  <externalReferences>
    <externalReference r:id="rId25"/>
  </externalReferences>
  <definedNames>
    <definedName name="_xlnm.Print_Area" localSheetId="18">'10.9.1'!$A$1:$J$33</definedName>
    <definedName name="_xlnm.Print_Area" localSheetId="0">'11.1.1'!$A$1:$G$67</definedName>
    <definedName name="_xlnm.Print_Area" localSheetId="1">'11.1.2'!$A$1:$F$67</definedName>
    <definedName name="_xlnm.Print_Area" localSheetId="19">'11.10.1'!$A$1:$J$26</definedName>
    <definedName name="_xlnm.Print_Area" localSheetId="20">'11.11.1'!$A$1:$E$30</definedName>
    <definedName name="_xlnm.Print_Area" localSheetId="21">'11.11.2'!$A$1:$E$26</definedName>
    <definedName name="_xlnm.Print_Area" localSheetId="22">'11.11.3'!$A$1:$L$23</definedName>
    <definedName name="_xlnm.Print_Area" localSheetId="23">'11.11.4'!$A$1:$F$26</definedName>
    <definedName name="_xlnm.Print_Area" localSheetId="2">'11.2.1'!$A$1:$F$57</definedName>
    <definedName name="_xlnm.Print_Area" localSheetId="3">'11.2.2'!$A$1:$E$52</definedName>
    <definedName name="_xlnm.Print_Area" localSheetId="4">'11.3.1'!$A$1:$F$54</definedName>
    <definedName name="_xlnm.Print_Area" localSheetId="5">'11.4.1'!$A$1:$H$37</definedName>
    <definedName name="_xlnm.Print_Area" localSheetId="6">'11.4.2'!$A$1:$C$34</definedName>
    <definedName name="_xlnm.Print_Area" localSheetId="7">'11.5.1'!$A$1:$E$37</definedName>
    <definedName name="_xlnm.Print_Area" localSheetId="8">'11.5.2'!$A$1:$E$19</definedName>
    <definedName name="_xlnm.Print_Area" localSheetId="9">'11.5.3'!$A$1:$D$29</definedName>
    <definedName name="_xlnm.Print_Area" localSheetId="10">'11.6.1'!$A$1:$G$22</definedName>
    <definedName name="_xlnm.Print_Area" localSheetId="11">'11.7.1.'!$A$1:$D$23</definedName>
    <definedName name="_xlnm.Print_Area" localSheetId="12">'11.7.2'!$A$1:$H$27</definedName>
    <definedName name="_xlnm.Print_Area" localSheetId="13">'11.8.1'!$A$1:$F$31</definedName>
    <definedName name="_xlnm.Print_Area" localSheetId="14">'11.8.2'!$A$1:$D$29</definedName>
    <definedName name="_xlnm.Print_Area" localSheetId="15">'11.8.3'!$A$1:$C$23</definedName>
    <definedName name="_xlnm.Print_Area" localSheetId="16">'11.8.4'!$A$1:$G$36</definedName>
    <definedName name="_xlnm.Print_Area" localSheetId="17">'11.8.5'!$A$1:$L$32</definedName>
  </definedNames>
  <calcPr calcId="125725"/>
</workbook>
</file>

<file path=xl/calcChain.xml><?xml version="1.0" encoding="utf-8"?>
<calcChain xmlns="http://schemas.openxmlformats.org/spreadsheetml/2006/main">
  <c r="D25" i="118"/>
  <c r="D24"/>
  <c r="J29" i="122"/>
  <c r="J27"/>
  <c r="K27" i="112"/>
  <c r="J27"/>
  <c r="I27"/>
  <c r="H27"/>
  <c r="G27"/>
  <c r="F27"/>
  <c r="E27"/>
  <c r="D27"/>
  <c r="C27"/>
  <c r="B27"/>
  <c r="B21" i="110"/>
  <c r="C27" i="109"/>
  <c r="B27"/>
  <c r="D18" i="90" l="1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<sst xmlns="http://schemas.openxmlformats.org/spreadsheetml/2006/main" count="354" uniqueCount="246">
  <si>
    <t>Habitantes</t>
  </si>
  <si>
    <t>Serie histórica del número de turistas extranjeros por habitante</t>
  </si>
  <si>
    <t>Serie histórica del número de visitantes a los parques nacionales</t>
  </si>
  <si>
    <t>Fuente: Organismo Autónomo Parques Nacionales. MAGRAMA</t>
  </si>
  <si>
    <t>Serie histórica de alojamientos, plazas, turistas y pernoctaciones</t>
  </si>
  <si>
    <t>Años</t>
  </si>
  <si>
    <t>INDICADORES AMBIENTALES</t>
  </si>
  <si>
    <t>Año</t>
  </si>
  <si>
    <t>Total</t>
  </si>
  <si>
    <t>Comunidades Autónomas</t>
  </si>
  <si>
    <t>TOTAL</t>
  </si>
  <si>
    <t>Índice (2000=100)</t>
  </si>
  <si>
    <t>VAB</t>
  </si>
  <si>
    <t>VAB: Valor añadido bruto</t>
  </si>
  <si>
    <t>Carbón</t>
  </si>
  <si>
    <t>Petróleo</t>
  </si>
  <si>
    <t>Gas Natural</t>
  </si>
  <si>
    <t>Nuclear</t>
  </si>
  <si>
    <t>Renovables</t>
  </si>
  <si>
    <t>Consumo de energía primaria (ktep)*</t>
  </si>
  <si>
    <t>España</t>
  </si>
  <si>
    <t>11.4.1 ENERGÍA: Serie histórica del consumo anual de energía primaria y distribución por tipo de fuente</t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</si>
  <si>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</si>
  <si>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</si>
  <si>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</si>
  <si>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</si>
  <si>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</si>
  <si>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</si>
  <si>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Cantabria</t>
  </si>
  <si>
    <t>Murcia</t>
  </si>
  <si>
    <t>ENP</t>
  </si>
  <si>
    <t>Superficie (ha)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</si>
  <si>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</si>
  <si>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</si>
  <si>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</si>
  <si>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</si>
  <si>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</si>
  <si>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</si>
  <si>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</si>
  <si>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</si>
  <si>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</si>
  <si>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</si>
  <si>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</si>
  <si>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</si>
  <si>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</si>
  <si>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</si>
  <si>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</si>
  <si>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</si>
  <si>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</si>
  <si>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Incendios forestales</t>
  </si>
  <si>
    <t>Deslizamientos</t>
  </si>
  <si>
    <t>Aludes de Nieve</t>
  </si>
  <si>
    <t>Episodios de nieve y frío</t>
  </si>
  <si>
    <t>Temporales marítimos</t>
  </si>
  <si>
    <t>Aéreo</t>
  </si>
  <si>
    <t>Marítimo</t>
  </si>
  <si>
    <t>Tubería</t>
  </si>
  <si>
    <t>Turistas extranjeros</t>
  </si>
  <si>
    <t>Turistas por habitante</t>
  </si>
  <si>
    <t>Número total de visitantes</t>
  </si>
  <si>
    <t>Visitantes por hectárea</t>
  </si>
  <si>
    <t>ESPAÑA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</si>
  <si>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</si>
  <si>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</si>
  <si>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</si>
  <si>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</si>
  <si>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</si>
  <si>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</si>
  <si>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</si>
  <si>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Castilla y León</t>
  </si>
  <si>
    <t>País Vasco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</si>
  <si>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</si>
  <si>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</si>
  <si>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</si>
  <si>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</si>
  <si>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</si>
  <si>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</si>
  <si>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</si>
  <si>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</si>
  <si>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</si>
  <si>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</si>
  <si>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</si>
  <si>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</si>
  <si>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Castilla - La Mancha</t>
  </si>
  <si>
    <t xml:space="preserve"> Accidentes industriales en los que intervienen </t>
  </si>
  <si>
    <t>ESPAÑA (10 CCAA)</t>
  </si>
  <si>
    <t>Fuente: MAGRAMA.</t>
  </si>
  <si>
    <t>s/d: sin datos; Temporales marítimos: fallecidos en tierra</t>
  </si>
  <si>
    <t>Viajeros</t>
  </si>
  <si>
    <t xml:space="preserve">11.1.1. AIRE: Serie histórica de emisiones de gases 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</si>
  <si>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</si>
  <si>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</si>
  <si>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</si>
  <si>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</si>
  <si>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</si>
  <si>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</si>
  <si>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</si>
  <si>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</si>
  <si>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</si>
  <si>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</si>
  <si>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</si>
  <si>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</si>
  <si>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</si>
  <si>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</si>
  <si>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</si>
  <si>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</si>
  <si>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</si>
  <si>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</si>
  <si>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</si>
  <si>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Estructura del consumo de energia primaria (%)</t>
  </si>
  <si>
    <t>Consumo de energía primaria por unidad de PIB (kg de petróleo equivalente / 1.000 euros)</t>
  </si>
  <si>
    <t xml:space="preserve">Año </t>
  </si>
  <si>
    <t>Fuentes: Instituto para la diversificación y ahorro de la energía (IDAE). Ministerio de Industria, Energía y Turismo</t>
  </si>
  <si>
    <t>Serie histórica del consumo de energía por hogar</t>
  </si>
  <si>
    <t>Variación porcentual respecto a 2000</t>
  </si>
  <si>
    <t>Notas:</t>
  </si>
  <si>
    <t xml:space="preserve">              ENP: Espacio Natural Protegido</t>
  </si>
  <si>
    <t xml:space="preserve">   ─ Capturas: Eurostat, Data, Fisheries. </t>
  </si>
  <si>
    <r>
      <t xml:space="preserve">   ─</t>
    </r>
    <r>
      <rPr>
        <sz val="10"/>
        <rFont val="Arial"/>
        <family val="2"/>
      </rPr>
      <t xml:space="preserve"> Acuicultura marina: Jacumar, Secretaría General del Mar. MAGRAMA</t>
    </r>
  </si>
  <si>
    <t>y de la acuicultura en el sector pesquero y en la acuicultura marina</t>
  </si>
  <si>
    <t>Castilla La Mancha</t>
  </si>
  <si>
    <t>Total                (ha)</t>
  </si>
  <si>
    <t xml:space="preserve"> ESPAÑA</t>
  </si>
  <si>
    <t xml:space="preserve">  TOTAL</t>
  </si>
  <si>
    <t>Serie histórica de los incendios forestales</t>
  </si>
  <si>
    <t>─ MAGRAMA, 2014 Dirección General de Calidad y Evaluación Ambiental y Medio Natural.</t>
  </si>
  <si>
    <t>Consumo de Fertilizantes (kg/ha)</t>
  </si>
  <si>
    <t>Superficie de Regadío (ha)</t>
  </si>
  <si>
    <t xml:space="preserve"> UE-28</t>
  </si>
  <si>
    <t xml:space="preserve">Fuente: Eurostat/Statistics/Data/ Database/Energy/Energy statistics - main indicators / Energy intensity of the economy (tsdec360) </t>
  </si>
  <si>
    <r>
      <t xml:space="preserve">    ─</t>
    </r>
    <r>
      <rPr>
        <sz val="10"/>
        <rFont val="Arial"/>
        <family val="2"/>
      </rPr>
      <t>VAB: Contabilidad Nacional de España. INE.</t>
    </r>
  </si>
  <si>
    <t xml:space="preserve">del nº de afecciones al medio con posibles daños ambientales </t>
  </si>
  <si>
    <t xml:space="preserve">producidos durante el transporte de mercancías peligrosas, </t>
  </si>
  <si>
    <t>Contaminacion de suelos</t>
  </si>
  <si>
    <t>Contaminación atmosférica.</t>
  </si>
  <si>
    <t>Valencia</t>
  </si>
  <si>
    <t>CCAA</t>
  </si>
  <si>
    <t xml:space="preserve">  % de la superficie ocupada por parcelas urbanas
(excluídos País Vasco y Comunidad Foral de Navarra)</t>
  </si>
  <si>
    <t>Andalucia</t>
  </si>
  <si>
    <t>I. Baleares</t>
  </si>
  <si>
    <t>C. de Madrid</t>
  </si>
  <si>
    <t>Región de Murcia</t>
  </si>
  <si>
    <t>Ceuta</t>
  </si>
  <si>
    <t>Melilla</t>
  </si>
  <si>
    <t>Área de Estadística. Dirección General del Catastro. Ministerio de Economía y Hacienda.</t>
  </si>
  <si>
    <t xml:space="preserve">   TOTAL</t>
  </si>
  <si>
    <t xml:space="preserve">   Incremento</t>
  </si>
  <si>
    <t xml:space="preserve">  Índice 2006=100</t>
  </si>
  <si>
    <t>Transporte de viajeros (miles de millones de viajeros-km)</t>
  </si>
  <si>
    <t>Transporte de mercancías (miles de millones de toneladas-km)</t>
  </si>
  <si>
    <t>P: Datos provisionales</t>
  </si>
  <si>
    <t>- Turistas: Instituto de Estudios Turísticos. Encuesta de movimientos turísticos en fronteras (FRONTUR).</t>
  </si>
  <si>
    <t xml:space="preserve">- Longitud costa: INE. Entorno físico. Longitud de las costas y fronteras. Longitud de la costa por provincias </t>
  </si>
  <si>
    <r>
      <t>11.3.1. AGUA: Serie histórica del consumo de agua para abastecimiento público 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</si>
  <si>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11.5.1. MEDIO URBANO Y HOGARES: </t>
  </si>
  <si>
    <t>Gasto total (millones de €)</t>
  </si>
  <si>
    <t>Gasto medio por hogar (€)</t>
  </si>
  <si>
    <t>Gasto medio por persona (€)</t>
  </si>
  <si>
    <t xml:space="preserve">Encuesta de Presupuestos Familiares. En INEbase / Sociedad / Nivel, Calidad y Condiciones de Vida / Encuesta </t>
  </si>
  <si>
    <t>Ciudades autónomas</t>
  </si>
  <si>
    <t xml:space="preserve">11.6.1. NATURALEZA: Superficie protegida </t>
  </si>
  <si>
    <t xml:space="preserve">11.7.1. PESCA: </t>
  </si>
  <si>
    <t xml:space="preserve">11.7.2. PESCA: Serie histórica de la eficiencia ambiental del sector pesquero </t>
  </si>
  <si>
    <t xml:space="preserve">11.8.1. DESASTRES NATURALES Y TECNOLÓGICOS: Serie histórica </t>
  </si>
  <si>
    <t>periodo 1997-2013</t>
  </si>
  <si>
    <t xml:space="preserve">11.8.2. DESASTRES NATURALES Y TECNOLÓGICOS: </t>
  </si>
  <si>
    <t>11.8.3. DESASTRES NATURALES Y TECNOLÓGICOS:</t>
  </si>
  <si>
    <t>sustancias peligrosas, periodo 1987-2014</t>
  </si>
  <si>
    <t xml:space="preserve">11.8.4. DESASTRES NATURALES Y TECNOLÓGICOS: </t>
  </si>
  <si>
    <t>11.8.5. DESASTRES NATURALES Y TECNOLÓGICOS: Serie histórica de las víctimas  mortales por desastres naturales</t>
  </si>
  <si>
    <t>sd</t>
  </si>
  <si>
    <t>18*</t>
  </si>
  <si>
    <t>Tormentas (rayo y vendaval)</t>
  </si>
  <si>
    <t>Olas de calor</t>
  </si>
  <si>
    <t>Terremotos</t>
  </si>
  <si>
    <t>* 5 personas permanecen desaparecidas por temporal marítimo, 2 de ellas han sido declaradas judicialmente fallecidas.</t>
  </si>
  <si>
    <t xml:space="preserve">                   Ministerio de Interior</t>
  </si>
  <si>
    <t>11.9.1. SUELO: Cambios en la ocupación del suelo: superficie urbana</t>
  </si>
  <si>
    <t xml:space="preserve">11.11.1. TURISMO: </t>
  </si>
  <si>
    <t>Fuente: Elaboración propia con datos del INE y del IETINE</t>
  </si>
  <si>
    <t xml:space="preserve">- Turistas: Instituto de Estudios Turísticos. Movimientos turísticos en fronteras (FRONTUR). 2015 </t>
  </si>
  <si>
    <t xml:space="preserve">11.11.2. TURISMO: </t>
  </si>
  <si>
    <t xml:space="preserve">11.11.3. TURISMO: </t>
  </si>
  <si>
    <t>Análisis autonómico de la evolución de turistas extranjeros por kilómetro de costa, 2006-2014</t>
  </si>
  <si>
    <t xml:space="preserve">11.11.4. TURISMO RURAL: </t>
  </si>
  <si>
    <t xml:space="preserve">Fuente: INE. Encuesta de Ocupación de Alojamientos de Turismo Rural. </t>
  </si>
  <si>
    <t>2014 (P)</t>
  </si>
  <si>
    <t xml:space="preserve">    Inventario de Emisiones de Gases de Efecto Invernadero de España. Años 1990-2013</t>
  </si>
  <si>
    <t>2013 (P)</t>
  </si>
  <si>
    <t>P: datos provisionales</t>
  </si>
  <si>
    <t>de efecto invernadero. Comparación con UE-28</t>
  </si>
  <si>
    <r>
      <t>Emisiones (Kilotoneladas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-eq)</t>
    </r>
  </si>
  <si>
    <t>UE-28</t>
  </si>
  <si>
    <t>Agencia Europea de Medio Ambiente, 2016. EEA greenhouse gas daa viewer (en web)</t>
  </si>
  <si>
    <t>Consumo de productos fitosanitarios (kg/ha). Referido a ingrediente activo</t>
  </si>
  <si>
    <t>VAB (Agricultura, ganadería, silvicultura y pesca ) a precios corrientes (Millón de euros)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</si>
  <si>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INE. Contabilidad Nacional de España. Producto interior bruto a precios de mercado y sus componentes (a precios de mercado)</t>
    </r>
  </si>
  <si>
    <r>
      <t xml:space="preserve">─ </t>
    </r>
    <r>
      <rPr>
        <sz val="10"/>
        <rFont val="Arial"/>
        <family val="2"/>
      </rPr>
      <t>Consumo de fertilizantes: Anuario de Estadística 2014. MAGRAMA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</si>
  <si>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Consumo de fitosanitarios: Asociación Empresarial para la Protección de las Plantas (AEPLA). 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</si>
  <si>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2015. MAGRAMA</t>
    </r>
  </si>
  <si>
    <t xml:space="preserve">          Superficie de regadío: Encuesta sobre Superficies y Rendimientos de Cultivos (ESYRCE), año 2015. </t>
  </si>
  <si>
    <t xml:space="preserve">          MAGRAMA. Datos extraídos de  la tabla dinámica con las superficies de cultivos por ha desde</t>
  </si>
  <si>
    <t xml:space="preserve">          el año 2004 al año 2016.</t>
  </si>
  <si>
    <t xml:space="preserve">           INEbase/Agricultura y medio ambiente/Agua/Estad´sitica sobre el suministro y saneamiento del agua. Serie 2000-2013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</si>
  <si>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kcal.</t>
    </r>
  </si>
  <si>
    <t>Las fuentes renovables incluyen: Hidráulica, Eólica, Solar, Geotérmica, Biomasa, biocarburantes y residuos renovables</t>
  </si>
  <si>
    <t>Fuente: Ministerio de Industria Energía y Turismo (MINETUR). Consulta en web, en: Energía/Estadísticas y Balances energéticos/Publicaciones balances energéticos/Coyuntura trimestral/BOLETÍN TRIMESTRAL DE COYUNTURA ENERGÉTICA. CUARTO TRIMESTRE 2014</t>
  </si>
  <si>
    <t>11.4.2. ENERGÍA: Serie histórica de la intensidad de energía primaria.</t>
  </si>
  <si>
    <t>11.5.2. MEDIO URBANO Y HOGARES: Serie histórica del gasto de los hogares</t>
  </si>
  <si>
    <t xml:space="preserve">       de Presupuestos Familiares. Base 2006. Gasto. Censo 2011. Serie 2006-2014</t>
  </si>
  <si>
    <t>11.5.3. MEDIO URBANO Y HOGARES:</t>
  </si>
  <si>
    <t xml:space="preserve"> Análisis autonómico de la presión urbana en el territorio, 2015 (*)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</si>
  <si>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</si>
  <si>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(*) Se refiere a la población que en cada comunidad autónoma habita en núcleos de población de más de 10.000 habitantes en relación con la superficie de la comunidad autónoma y de España</t>
  </si>
  <si>
    <t>Fuente: Elaboración propia (MAGRAMA) con datos del INE</t>
  </si>
  <si>
    <t>SUPERFICIE PROTEGIDA EN ESPAÑA. AÑO 2014</t>
  </si>
  <si>
    <t>Terrestre</t>
  </si>
  <si>
    <t>Marina</t>
  </si>
  <si>
    <t>Superficie total</t>
  </si>
  <si>
    <t>protegida</t>
  </si>
  <si>
    <t>(ha)</t>
  </si>
  <si>
    <t>IEP Terrestre (%)</t>
  </si>
  <si>
    <t>IEP Marino (%)</t>
  </si>
  <si>
    <t>Superficie protegida</t>
  </si>
  <si>
    <t>Red Natura 2000</t>
  </si>
  <si>
    <t>Otras Figuras    Internacionales</t>
  </si>
  <si>
    <t>MAB</t>
  </si>
  <si>
    <t>RAMSAR</t>
  </si>
  <si>
    <t>ZEPIM</t>
  </si>
  <si>
    <t>OSPAR</t>
  </si>
  <si>
    <t>Fuente: MAGRAMA, 2015. Dirección General de Calidad y Evaluación Ambiental y Medio Natural.</t>
  </si>
  <si>
    <t xml:space="preserve">              IET Terrestre: Índice de Superficie de Espacios Protegidos Terrestres</t>
  </si>
  <si>
    <t xml:space="preserve">              IET Marino: Índice de Superficie de Espacios Protegidos Marinos</t>
  </si>
  <si>
    <t>Serie histórica de capturas de la flota pesquera</t>
  </si>
  <si>
    <t>Capturas totales     (toneladas)</t>
  </si>
  <si>
    <t>Fuente: Estadística de Capturas y Desembarcos de la Pesca Marítima. Eurostat</t>
  </si>
  <si>
    <r>
      <t xml:space="preserve">    ─</t>
    </r>
    <r>
      <rPr>
        <sz val="10"/>
        <rFont val="Arial"/>
        <family val="2"/>
      </rPr>
      <t>Nº de buques, potencia y arqueo: Secretaría General del Mar. MAGRAMA</t>
    </r>
  </si>
  <si>
    <t>periodo 1997- 2013</t>
  </si>
  <si>
    <t>Contaminacion hídrica</t>
  </si>
  <si>
    <t>Accidentes con posibles daños ambientales</t>
  </si>
  <si>
    <t>11.10.1. TRANSPORTE: Serie histórica del volumen de transporte</t>
  </si>
  <si>
    <t>Fuente: Ministerio de Fomento, 2015. Los transportes y las infraestructuras. Informe anual (Varios años)</t>
  </si>
  <si>
    <t>-  Población: INE. Cifras oficiales del Padrón municipal a 1 de enero de cada año</t>
  </si>
  <si>
    <t>Resultados anuales</t>
  </si>
  <si>
    <t xml:space="preserve"> (P) : Resumen provisional 2014</t>
  </si>
  <si>
    <t>Figura de Protección (ha)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</si>
</sst>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"/>
    <numFmt numFmtId="166" formatCode="#,##0__;\–#,##0__;0__;@__"/>
    <numFmt numFmtId="167" formatCode="#,##0.0__;\–#,##0.0__;0.0__;@__"/>
    <numFmt numFmtId="168" formatCode="#,##0.00_);\(#,##0.00\)"/>
    <numFmt numFmtId="169" formatCode="0.000"/>
    <numFmt numFmtId="170" formatCode="#,##0.000"/>
    <numFmt numFmtId="171" formatCode="0.0%"/>
  </numFmts>
  <fonts count="20"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name val="Arial"/>
      <family val="2"/>
    </font>
    <font>
      <b/>
      <sz val="8"/>
      <color rgb="FF000000"/>
      <name val="Arial Rounded MT Bold"/>
      <family val="2"/>
    </font>
    <font>
      <sz val="10"/>
      <color rgb="FF000000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/>
      <bottom style="thick">
        <color rgb="FFFFFFFF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ck">
        <color rgb="FFFFFFFF"/>
      </right>
      <top/>
      <bottom style="medium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indexed="17"/>
      </left>
      <right/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ck">
        <color rgb="FFFFFFFF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ck">
        <color rgb="FFFFFFFF"/>
      </right>
      <top style="medium">
        <color rgb="FF008000"/>
      </top>
      <bottom style="thin">
        <color rgb="FF008000"/>
      </bottom>
      <diagonal/>
    </border>
  </borders>
  <cellStyleXfs count="7">
    <xf numFmtId="0" fontId="0" fillId="2" borderId="0">
      <alignment vertical="center"/>
    </xf>
    <xf numFmtId="0" fontId="8" fillId="0" borderId="0"/>
    <xf numFmtId="168" fontId="8" fillId="0" borderId="0"/>
    <xf numFmtId="0" fontId="7" fillId="0" borderId="0"/>
    <xf numFmtId="170" fontId="11" fillId="0" borderId="0"/>
    <xf numFmtId="0" fontId="17" fillId="0" borderId="0" applyNumberFormat="0" applyBorder="0" applyProtection="0"/>
    <xf numFmtId="0" fontId="7" fillId="2" borderId="0">
      <alignment vertical="center"/>
    </xf>
  </cellStyleXfs>
  <cellXfs count="324">
    <xf numFmtId="0" fontId="0" fillId="2" borderId="0" xfId="0">
      <alignment vertical="center"/>
    </xf>
    <xf numFmtId="0" fontId="2" fillId="2" borderId="0" xfId="0" applyFont="1">
      <alignment vertical="center"/>
    </xf>
    <xf numFmtId="0" fontId="0" fillId="2" borderId="0" xfId="0" applyBorder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0" fillId="2" borderId="0" xfId="0" applyFill="1">
      <alignment vertical="center"/>
    </xf>
    <xf numFmtId="0" fontId="0" fillId="2" borderId="0" xfId="0" applyAlignment="1">
      <alignment vertical="center"/>
    </xf>
    <xf numFmtId="0" fontId="7" fillId="2" borderId="0" xfId="1" applyFont="1" applyFill="1" applyBorder="1" applyProtection="1"/>
    <xf numFmtId="0" fontId="0" fillId="2" borderId="1" xfId="0" applyBorder="1">
      <alignment vertical="center"/>
    </xf>
    <xf numFmtId="166" fontId="7" fillId="2" borderId="2" xfId="0" applyNumberFormat="1" applyFont="1" applyFill="1" applyBorder="1" applyAlignment="1" applyProtection="1">
      <alignment horizontal="right"/>
    </xf>
    <xf numFmtId="167" fontId="7" fillId="2" borderId="2" xfId="0" applyNumberFormat="1" applyFont="1" applyFill="1" applyBorder="1" applyAlignment="1" applyProtection="1">
      <alignment horizontal="right"/>
    </xf>
    <xf numFmtId="167" fontId="7" fillId="2" borderId="3" xfId="0" applyNumberFormat="1" applyFont="1" applyFill="1" applyBorder="1" applyAlignment="1" applyProtection="1">
      <alignment horizontal="right"/>
    </xf>
    <xf numFmtId="166" fontId="7" fillId="2" borderId="4" xfId="0" applyNumberFormat="1" applyFont="1" applyFill="1" applyBorder="1" applyAlignment="1" applyProtection="1">
      <alignment horizontal="right"/>
    </xf>
    <xf numFmtId="167" fontId="7" fillId="2" borderId="4" xfId="0" applyNumberFormat="1" applyFont="1" applyFill="1" applyBorder="1" applyAlignment="1" applyProtection="1">
      <alignment horizontal="right"/>
    </xf>
    <xf numFmtId="167" fontId="7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 applyProtection="1">
      <alignment horizontal="right"/>
    </xf>
    <xf numFmtId="166" fontId="7" fillId="2" borderId="5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Border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7" fillId="2" borderId="8" xfId="1" applyFont="1" applyFill="1" applyBorder="1" applyProtection="1"/>
    <xf numFmtId="0" fontId="4" fillId="2" borderId="1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7" fontId="7" fillId="2" borderId="0" xfId="0" applyNumberFormat="1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 applyProtection="1">
      <alignment horizontal="center"/>
    </xf>
    <xf numFmtId="167" fontId="7" fillId="2" borderId="5" xfId="0" applyNumberFormat="1" applyFont="1" applyFill="1" applyBorder="1" applyAlignment="1" applyProtection="1">
      <alignment horizontal="center"/>
    </xf>
    <xf numFmtId="167" fontId="7" fillId="2" borderId="13" xfId="0" applyNumberFormat="1" applyFont="1" applyFill="1" applyBorder="1" applyAlignment="1" applyProtection="1">
      <alignment horizontal="center"/>
    </xf>
    <xf numFmtId="167" fontId="7" fillId="2" borderId="14" xfId="0" applyNumberFormat="1" applyFont="1" applyFill="1" applyBorder="1" applyAlignment="1" applyProtection="1">
      <alignment horizontal="center"/>
    </xf>
    <xf numFmtId="0" fontId="0" fillId="3" borderId="12" xfId="0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 applyProtection="1">
      <alignment horizontal="right"/>
    </xf>
    <xf numFmtId="166" fontId="2" fillId="3" borderId="14" xfId="0" applyNumberFormat="1" applyFont="1" applyFill="1" applyBorder="1" applyAlignment="1" applyProtection="1">
      <alignment horizontal="right"/>
    </xf>
    <xf numFmtId="0" fontId="0" fillId="2" borderId="15" xfId="0" applyBorder="1" applyAlignment="1">
      <alignment horizontal="left" vertical="center" indent="1"/>
    </xf>
    <xf numFmtId="0" fontId="0" fillId="2" borderId="16" xfId="0" applyBorder="1" applyAlignment="1">
      <alignment horizontal="left" vertical="center" indent="1"/>
    </xf>
    <xf numFmtId="0" fontId="0" fillId="2" borderId="17" xfId="0" applyBorder="1" applyAlignment="1">
      <alignment horizontal="left" vertical="center" indent="1"/>
    </xf>
    <xf numFmtId="166" fontId="7" fillId="2" borderId="4" xfId="0" applyNumberFormat="1" applyFont="1" applyFill="1" applyBorder="1" applyAlignment="1" applyProtection="1">
      <alignment horizontal="right" indent="1"/>
    </xf>
    <xf numFmtId="0" fontId="0" fillId="2" borderId="15" xfId="0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/>
    </xf>
    <xf numFmtId="0" fontId="0" fillId="2" borderId="17" xfId="0" applyBorder="1" applyAlignment="1">
      <alignment horizontal="center" vertical="center"/>
    </xf>
    <xf numFmtId="0" fontId="0" fillId="2" borderId="0" xfId="0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 applyProtection="1">
      <alignment horizontal="center"/>
    </xf>
    <xf numFmtId="0" fontId="0" fillId="2" borderId="0" xfId="0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0" fillId="2" borderId="0" xfId="0" applyNumberFormat="1" applyAlignment="1">
      <alignment horizontal="center" vertical="center"/>
    </xf>
    <xf numFmtId="0" fontId="0" fillId="2" borderId="0" xfId="0" applyBorder="1" applyAlignment="1">
      <alignment horizontal="left"/>
    </xf>
    <xf numFmtId="0" fontId="0" fillId="2" borderId="0" xfId="0" applyAlignment="1">
      <alignment horizontal="left" vertical="center" indent="1"/>
    </xf>
    <xf numFmtId="3" fontId="7" fillId="2" borderId="4" xfId="0" applyNumberFormat="1" applyFont="1" applyFill="1" applyBorder="1" applyAlignment="1" applyProtection="1">
      <alignment horizontal="center"/>
    </xf>
    <xf numFmtId="169" fontId="7" fillId="2" borderId="4" xfId="2" applyNumberFormat="1" applyFont="1" applyFill="1" applyBorder="1" applyAlignment="1">
      <alignment horizontal="center"/>
    </xf>
    <xf numFmtId="169" fontId="7" fillId="2" borderId="5" xfId="2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 applyProtection="1">
      <alignment horizontal="center"/>
    </xf>
    <xf numFmtId="169" fontId="7" fillId="2" borderId="13" xfId="2" applyNumberFormat="1" applyFont="1" applyFill="1" applyBorder="1" applyAlignment="1">
      <alignment horizontal="center"/>
    </xf>
    <xf numFmtId="169" fontId="7" fillId="2" borderId="14" xfId="2" applyNumberFormat="1" applyFont="1" applyFill="1" applyBorder="1" applyAlignment="1">
      <alignment horizontal="center"/>
    </xf>
    <xf numFmtId="164" fontId="0" fillId="2" borderId="0" xfId="0" applyNumberForma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66" fontId="2" fillId="3" borderId="13" xfId="0" applyNumberFormat="1" applyFont="1" applyFill="1" applyBorder="1" applyAlignment="1" applyProtection="1">
      <alignment horizontal="right" vertical="center" indent="1"/>
    </xf>
    <xf numFmtId="166" fontId="2" fillId="3" borderId="14" xfId="0" applyNumberFormat="1" applyFont="1" applyFill="1" applyBorder="1" applyAlignment="1" applyProtection="1">
      <alignment horizontal="right" vertical="center" indent="1"/>
    </xf>
    <xf numFmtId="0" fontId="0" fillId="2" borderId="16" xfId="0" applyFill="1" applyBorder="1" applyAlignment="1">
      <alignment horizontal="left" vertical="center" indent="1"/>
    </xf>
    <xf numFmtId="0" fontId="2" fillId="3" borderId="17" xfId="1" applyFont="1" applyFill="1" applyBorder="1" applyAlignment="1" applyProtection="1">
      <alignment horizontal="left" vertical="center" indent="1"/>
    </xf>
    <xf numFmtId="0" fontId="7" fillId="2" borderId="15" xfId="1" applyFont="1" applyFill="1" applyBorder="1" applyAlignment="1" applyProtection="1">
      <alignment horizontal="left" vertical="center" indent="1"/>
    </xf>
    <xf numFmtId="0" fontId="7" fillId="2" borderId="16" xfId="1" applyFont="1" applyFill="1" applyBorder="1" applyAlignment="1" applyProtection="1">
      <alignment horizontal="left" vertical="center" indent="1"/>
    </xf>
    <xf numFmtId="166" fontId="7" fillId="2" borderId="5" xfId="0" applyNumberFormat="1" applyFont="1" applyFill="1" applyBorder="1" applyAlignment="1" applyProtection="1">
      <alignment horizontal="right" vertical="center" indent="1"/>
    </xf>
    <xf numFmtId="165" fontId="0" fillId="2" borderId="0" xfId="0" applyNumberFormat="1">
      <alignment vertical="center"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165" fontId="0" fillId="2" borderId="0" xfId="0" applyNumberFormat="1" applyAlignment="1">
      <alignment horizontal="center" vertical="center"/>
    </xf>
    <xf numFmtId="165" fontId="0" fillId="2" borderId="3" xfId="0" applyNumberFormat="1" applyBorder="1" applyAlignment="1">
      <alignment horizontal="center" vertical="center"/>
    </xf>
    <xf numFmtId="165" fontId="0" fillId="2" borderId="5" xfId="0" applyNumberFormat="1" applyBorder="1" applyAlignment="1">
      <alignment horizontal="center" vertical="center"/>
    </xf>
    <xf numFmtId="165" fontId="0" fillId="2" borderId="14" xfId="0" applyNumberFormat="1" applyBorder="1" applyAlignment="1">
      <alignment horizontal="center" vertical="center"/>
    </xf>
    <xf numFmtId="164" fontId="0" fillId="2" borderId="4" xfId="0" applyNumberFormat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center"/>
    </xf>
    <xf numFmtId="169" fontId="7" fillId="2" borderId="2" xfId="2" applyNumberFormat="1" applyFont="1" applyFill="1" applyBorder="1" applyAlignment="1">
      <alignment horizontal="center"/>
    </xf>
    <xf numFmtId="169" fontId="7" fillId="2" borderId="3" xfId="2" applyNumberFormat="1" applyFont="1" applyFill="1" applyBorder="1" applyAlignment="1">
      <alignment horizontal="center"/>
    </xf>
    <xf numFmtId="0" fontId="7" fillId="2" borderId="0" xfId="0" applyFont="1" applyAlignment="1">
      <alignment vertical="center"/>
    </xf>
    <xf numFmtId="166" fontId="2" fillId="2" borderId="5" xfId="0" applyNumberFormat="1" applyFont="1" applyFill="1" applyBorder="1" applyAlignment="1" applyProtection="1">
      <alignment horizontal="right" indent="1"/>
    </xf>
    <xf numFmtId="0" fontId="2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 indent="1"/>
    </xf>
    <xf numFmtId="4" fontId="12" fillId="2" borderId="3" xfId="0" applyNumberFormat="1" applyFont="1" applyFill="1" applyBorder="1" applyAlignment="1">
      <alignment horizontal="right" vertical="center" indent="1"/>
    </xf>
    <xf numFmtId="4" fontId="12" fillId="2" borderId="4" xfId="0" applyNumberFormat="1" applyFont="1" applyFill="1" applyBorder="1" applyAlignment="1">
      <alignment horizontal="right" vertical="center" indent="1"/>
    </xf>
    <xf numFmtId="4" fontId="12" fillId="2" borderId="5" xfId="0" applyNumberFormat="1" applyFont="1" applyFill="1" applyBorder="1" applyAlignment="1">
      <alignment horizontal="right" vertical="center" inden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0" fillId="2" borderId="16" xfId="0" applyBorder="1" applyAlignment="1">
      <alignment horizontal="center"/>
    </xf>
    <xf numFmtId="4" fontId="0" fillId="2" borderId="4" xfId="0" applyNumberFormat="1" applyBorder="1" applyAlignment="1">
      <alignment horizontal="center"/>
    </xf>
    <xf numFmtId="4" fontId="0" fillId="2" borderId="5" xfId="0" applyNumberFormat="1" applyBorder="1" applyAlignment="1">
      <alignment horizontal="center"/>
    </xf>
    <xf numFmtId="0" fontId="0" fillId="2" borderId="17" xfId="0" applyBorder="1" applyAlignment="1">
      <alignment horizontal="center"/>
    </xf>
    <xf numFmtId="4" fontId="0" fillId="2" borderId="13" xfId="0" applyNumberFormat="1" applyBorder="1" applyAlignment="1">
      <alignment horizontal="center"/>
    </xf>
    <xf numFmtId="4" fontId="0" fillId="2" borderId="14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164" fontId="0" fillId="2" borderId="5" xfId="0" applyNumberFormat="1" applyBorder="1" applyAlignment="1">
      <alignment horizontal="center"/>
    </xf>
    <xf numFmtId="164" fontId="0" fillId="2" borderId="13" xfId="0" applyNumberFormat="1" applyBorder="1" applyAlignment="1">
      <alignment horizontal="center"/>
    </xf>
    <xf numFmtId="164" fontId="0" fillId="2" borderId="14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164" fontId="0" fillId="2" borderId="3" xfId="0" applyNumberFormat="1" applyBorder="1" applyAlignment="1">
      <alignment horizontal="center"/>
    </xf>
    <xf numFmtId="168" fontId="7" fillId="2" borderId="0" xfId="2" applyFont="1" applyFill="1" applyBorder="1" applyAlignment="1"/>
    <xf numFmtId="3" fontId="7" fillId="2" borderId="0" xfId="0" applyNumberFormat="1" applyFont="1" applyFill="1" applyBorder="1" applyAlignment="1" applyProtection="1">
      <alignment horizontal="center"/>
    </xf>
    <xf numFmtId="169" fontId="7" fillId="2" borderId="0" xfId="2" applyNumberFormat="1" applyFont="1" applyFill="1" applyBorder="1" applyAlignment="1">
      <alignment horizontal="center"/>
    </xf>
    <xf numFmtId="0" fontId="0" fillId="2" borderId="15" xfId="0" applyBorder="1" applyAlignment="1">
      <alignment horizontal="left" indent="1"/>
    </xf>
    <xf numFmtId="0" fontId="0" fillId="2" borderId="16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3" fontId="0" fillId="2" borderId="4" xfId="0" applyNumberFormat="1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0" fillId="2" borderId="14" xfId="0" applyNumberFormat="1" applyBorder="1" applyAlignment="1">
      <alignment horizontal="center"/>
    </xf>
    <xf numFmtId="0" fontId="0" fillId="2" borderId="0" xfId="0" applyAlignment="1"/>
    <xf numFmtId="0" fontId="4" fillId="2" borderId="0" xfId="0" applyFont="1" applyAlignment="1"/>
    <xf numFmtId="0" fontId="0" fillId="2" borderId="15" xfId="0" applyBorder="1" applyAlignment="1">
      <alignment horizontal="center"/>
    </xf>
    <xf numFmtId="0" fontId="0" fillId="2" borderId="0" xfId="0" applyBorder="1" applyAlignment="1">
      <alignment horizontal="center"/>
    </xf>
    <xf numFmtId="0" fontId="2" fillId="3" borderId="17" xfId="1" applyFont="1" applyFill="1" applyBorder="1" applyAlignment="1" applyProtection="1">
      <alignment horizontal="left" indent="1"/>
    </xf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2" xfId="0" applyFill="1" applyBorder="1" applyAlignment="1">
      <alignment horizontal="right" indent="1"/>
    </xf>
    <xf numFmtId="0" fontId="0" fillId="2" borderId="3" xfId="0" applyFill="1" applyBorder="1" applyAlignment="1">
      <alignment horizontal="right" indent="1"/>
    </xf>
    <xf numFmtId="0" fontId="0" fillId="2" borderId="4" xfId="0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0" fontId="7" fillId="2" borderId="15" xfId="1" applyFont="1" applyFill="1" applyBorder="1" applyAlignment="1" applyProtection="1">
      <alignment horizontal="left" indent="1"/>
    </xf>
    <xf numFmtId="0" fontId="7" fillId="2" borderId="16" xfId="1" applyFont="1" applyFill="1" applyBorder="1" applyAlignment="1" applyProtection="1">
      <alignment horizontal="left" indent="1"/>
    </xf>
    <xf numFmtId="166" fontId="7" fillId="2" borderId="5" xfId="0" applyNumberFormat="1" applyFont="1" applyFill="1" applyBorder="1" applyAlignment="1" applyProtection="1">
      <alignment horizontal="left" indent="1"/>
    </xf>
    <xf numFmtId="166" fontId="7" fillId="2" borderId="3" xfId="0" applyNumberFormat="1" applyFont="1" applyFill="1" applyBorder="1" applyAlignment="1" applyProtection="1">
      <alignment horizontal="right" indent="1"/>
    </xf>
    <xf numFmtId="166" fontId="7" fillId="2" borderId="5" xfId="0" applyNumberFormat="1" applyFont="1" applyFill="1" applyBorder="1" applyAlignment="1" applyProtection="1">
      <alignment horizontal="right" indent="1"/>
    </xf>
    <xf numFmtId="0" fontId="0" fillId="0" borderId="15" xfId="0" applyFill="1" applyBorder="1" applyAlignment="1">
      <alignment horizontal="left" wrapText="1" indent="1"/>
    </xf>
    <xf numFmtId="166" fontId="7" fillId="2" borderId="4" xfId="0" applyNumberFormat="1" applyFont="1" applyFill="1" applyBorder="1" applyAlignment="1" applyProtection="1">
      <alignment horizontal="left" indent="1"/>
    </xf>
    <xf numFmtId="166" fontId="7" fillId="2" borderId="2" xfId="0" applyNumberFormat="1" applyFont="1" applyFill="1" applyBorder="1" applyAlignment="1" applyProtection="1">
      <alignment horizontal="right" indent="1"/>
    </xf>
    <xf numFmtId="166" fontId="2" fillId="2" borderId="3" xfId="0" applyNumberFormat="1" applyFont="1" applyFill="1" applyBorder="1" applyAlignment="1" applyProtection="1">
      <alignment horizontal="right" indent="1"/>
    </xf>
    <xf numFmtId="166" fontId="7" fillId="2" borderId="0" xfId="0" applyNumberFormat="1" applyFont="1" applyFill="1" applyBorder="1" applyAlignment="1" applyProtection="1">
      <alignment horizontal="right" indent="1"/>
    </xf>
    <xf numFmtId="165" fontId="0" fillId="2" borderId="2" xfId="0" applyNumberFormat="1" applyBorder="1" applyAlignment="1">
      <alignment horizontal="right" indent="1"/>
    </xf>
    <xf numFmtId="165" fontId="0" fillId="2" borderId="3" xfId="0" applyNumberFormat="1" applyBorder="1" applyAlignment="1">
      <alignment horizontal="right" indent="1"/>
    </xf>
    <xf numFmtId="165" fontId="0" fillId="2" borderId="4" xfId="0" applyNumberFormat="1" applyBorder="1" applyAlignment="1">
      <alignment horizontal="right" indent="1"/>
    </xf>
    <xf numFmtId="165" fontId="0" fillId="2" borderId="5" xfId="0" applyNumberFormat="1" applyBorder="1" applyAlignment="1">
      <alignment horizontal="right" indent="1"/>
    </xf>
    <xf numFmtId="165" fontId="0" fillId="2" borderId="13" xfId="0" applyNumberFormat="1" applyBorder="1" applyAlignment="1">
      <alignment horizontal="right" indent="1"/>
    </xf>
    <xf numFmtId="165" fontId="0" fillId="2" borderId="14" xfId="0" applyNumberFormat="1" applyBorder="1" applyAlignment="1">
      <alignment horizontal="right" indent="1"/>
    </xf>
    <xf numFmtId="0" fontId="14" fillId="0" borderId="0" xfId="3" applyFont="1"/>
    <xf numFmtId="0" fontId="0" fillId="2" borderId="0" xfId="0" applyAlignment="1">
      <alignment horizontal="left" indent="1"/>
    </xf>
    <xf numFmtId="168" fontId="7" fillId="2" borderId="5" xfId="2" applyFont="1" applyFill="1" applyBorder="1" applyAlignment="1">
      <alignment horizontal="right" indent="1"/>
    </xf>
    <xf numFmtId="0" fontId="0" fillId="4" borderId="0" xfId="0" applyFill="1" applyAlignment="1"/>
    <xf numFmtId="0" fontId="0" fillId="2" borderId="8" xfId="0" applyBorder="1" applyAlignment="1">
      <alignment horizontal="left" indent="1"/>
    </xf>
    <xf numFmtId="166" fontId="7" fillId="2" borderId="14" xfId="0" applyNumberFormat="1" applyFont="1" applyFill="1" applyBorder="1" applyAlignment="1" applyProtection="1">
      <alignment horizontal="right" indent="1"/>
    </xf>
    <xf numFmtId="0" fontId="7" fillId="2" borderId="16" xfId="0" applyFont="1" applyBorder="1" applyAlignment="1">
      <alignment horizontal="left" indent="1"/>
    </xf>
    <xf numFmtId="164" fontId="7" fillId="2" borderId="0" xfId="0" applyNumberFormat="1" applyFont="1" applyAlignment="1">
      <alignment horizontal="right" indent="1"/>
    </xf>
    <xf numFmtId="164" fontId="2" fillId="2" borderId="4" xfId="0" applyNumberFormat="1" applyFont="1" applyFill="1" applyBorder="1" applyAlignment="1" applyProtection="1">
      <alignment horizontal="right" indent="1"/>
    </xf>
    <xf numFmtId="164" fontId="2" fillId="2" borderId="5" xfId="0" applyNumberFormat="1" applyFont="1" applyFill="1" applyBorder="1" applyAlignment="1" applyProtection="1">
      <alignment horizontal="right" indent="1"/>
    </xf>
    <xf numFmtId="164" fontId="7" fillId="2" borderId="13" xfId="0" applyNumberFormat="1" applyFont="1" applyFill="1" applyBorder="1" applyAlignment="1" applyProtection="1">
      <alignment horizontal="right" indent="1"/>
    </xf>
    <xf numFmtId="164" fontId="2" fillId="2" borderId="13" xfId="0" applyNumberFormat="1" applyFont="1" applyFill="1" applyBorder="1" applyAlignment="1" applyProtection="1">
      <alignment horizontal="right" indent="1"/>
    </xf>
    <xf numFmtId="166" fontId="7" fillId="2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left" vertical="center" wrapText="1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165" fontId="14" fillId="2" borderId="15" xfId="0" applyNumberFormat="1" applyFont="1" applyBorder="1" applyAlignment="1">
      <alignment horizontal="center"/>
    </xf>
    <xf numFmtId="164" fontId="14" fillId="2" borderId="0" xfId="0" applyNumberFormat="1" applyFont="1" applyAlignment="1">
      <alignment horizontal="center"/>
    </xf>
    <xf numFmtId="165" fontId="14" fillId="2" borderId="16" xfId="0" applyNumberFormat="1" applyFont="1" applyBorder="1" applyAlignment="1">
      <alignment horizontal="center"/>
    </xf>
    <xf numFmtId="0" fontId="0" fillId="2" borderId="21" xfId="0" applyBorder="1" applyAlignment="1">
      <alignment horizontal="center" vertical="center"/>
    </xf>
    <xf numFmtId="165" fontId="14" fillId="2" borderId="22" xfId="0" applyNumberFormat="1" applyFont="1" applyBorder="1" applyAlignment="1">
      <alignment horizontal="center"/>
    </xf>
    <xf numFmtId="164" fontId="14" fillId="2" borderId="23" xfId="0" applyNumberFormat="1" applyFont="1" applyBorder="1" applyAlignment="1">
      <alignment horizontal="center"/>
    </xf>
    <xf numFmtId="165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wrapText="1"/>
    </xf>
    <xf numFmtId="4" fontId="0" fillId="2" borderId="0" xfId="0" applyNumberFormat="1">
      <alignment vertical="center"/>
    </xf>
    <xf numFmtId="164" fontId="18" fillId="0" borderId="24" xfId="5" applyNumberFormat="1" applyFont="1" applyFill="1" applyBorder="1" applyAlignment="1" applyProtection="1">
      <alignment horizontal="center"/>
    </xf>
    <xf numFmtId="171" fontId="0" fillId="2" borderId="4" xfId="0" applyNumberFormat="1" applyBorder="1" applyAlignment="1">
      <alignment horizontal="center"/>
    </xf>
    <xf numFmtId="171" fontId="0" fillId="2" borderId="0" xfId="0" applyNumberFormat="1">
      <alignment vertical="center"/>
    </xf>
    <xf numFmtId="171" fontId="0" fillId="2" borderId="13" xfId="0" applyNumberFormat="1" applyBorder="1" applyAlignment="1">
      <alignment horizontal="center"/>
    </xf>
    <xf numFmtId="0" fontId="0" fillId="2" borderId="0" xfId="0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2" borderId="15" xfId="0" applyBorder="1" applyAlignment="1">
      <alignment vertical="center"/>
    </xf>
    <xf numFmtId="164" fontId="14" fillId="2" borderId="5" xfId="0" applyNumberFormat="1" applyFont="1" applyBorder="1" applyAlignment="1">
      <alignment horizontal="center" vertical="center"/>
    </xf>
    <xf numFmtId="164" fontId="14" fillId="2" borderId="3" xfId="0" applyNumberFormat="1" applyFont="1" applyBorder="1" applyAlignment="1">
      <alignment horizontal="center" vertical="center"/>
    </xf>
    <xf numFmtId="0" fontId="0" fillId="2" borderId="16" xfId="0" applyBorder="1" applyAlignment="1">
      <alignment vertical="center"/>
    </xf>
    <xf numFmtId="167" fontId="2" fillId="3" borderId="13" xfId="0" applyNumberFormat="1" applyFont="1" applyFill="1" applyBorder="1" applyAlignment="1" applyProtection="1">
      <alignment horizontal="center"/>
    </xf>
    <xf numFmtId="167" fontId="2" fillId="3" borderId="14" xfId="0" applyNumberFormat="1" applyFont="1" applyFill="1" applyBorder="1" applyAlignment="1" applyProtection="1">
      <alignment horizontal="center"/>
    </xf>
    <xf numFmtId="0" fontId="7" fillId="2" borderId="0" xfId="6">
      <alignment vertical="center"/>
    </xf>
    <xf numFmtId="0" fontId="7" fillId="2" borderId="0" xfId="6" applyFont="1" applyBorder="1" applyAlignment="1">
      <alignment vertical="center"/>
    </xf>
    <xf numFmtId="0" fontId="7" fillId="2" borderId="0" xfId="6" applyFont="1" applyBorder="1" applyAlignment="1">
      <alignment horizontal="left" vertical="center"/>
    </xf>
    <xf numFmtId="3" fontId="0" fillId="0" borderId="0" xfId="0" applyNumberFormat="1" applyFont="1" applyFill="1" applyBorder="1" applyAlignment="1"/>
    <xf numFmtId="3" fontId="0" fillId="5" borderId="0" xfId="0" applyNumberFormat="1" applyFont="1" applyFill="1" applyBorder="1" applyAlignment="1"/>
    <xf numFmtId="0" fontId="7" fillId="3" borderId="11" xfId="0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 applyProtection="1">
      <alignment horizontal="center"/>
    </xf>
    <xf numFmtId="0" fontId="2" fillId="3" borderId="17" xfId="1" applyFont="1" applyFill="1" applyBorder="1" applyAlignment="1" applyProtection="1">
      <alignment horizontal="center" vertical="center"/>
    </xf>
    <xf numFmtId="166" fontId="2" fillId="3" borderId="13" xfId="0" applyNumberFormat="1" applyFont="1" applyFill="1" applyBorder="1" applyAlignment="1" applyProtection="1">
      <alignment horizontal="center"/>
    </xf>
    <xf numFmtId="166" fontId="2" fillId="3" borderId="14" xfId="0" applyNumberFormat="1" applyFont="1" applyFill="1" applyBorder="1" applyAlignment="1" applyProtection="1">
      <alignment horizontal="center"/>
    </xf>
    <xf numFmtId="3" fontId="7" fillId="2" borderId="2" xfId="0" applyNumberFormat="1" applyFont="1" applyBorder="1" applyAlignment="1">
      <alignment horizontal="right" indent="1"/>
    </xf>
    <xf numFmtId="164" fontId="7" fillId="2" borderId="3" xfId="0" applyNumberFormat="1" applyFont="1" applyBorder="1" applyAlignment="1">
      <alignment horizontal="right" indent="1"/>
    </xf>
    <xf numFmtId="3" fontId="7" fillId="2" borderId="4" xfId="0" applyNumberFormat="1" applyFont="1" applyBorder="1" applyAlignment="1">
      <alignment horizontal="right" indent="1"/>
    </xf>
    <xf numFmtId="164" fontId="7" fillId="2" borderId="5" xfId="0" applyNumberFormat="1" applyFont="1" applyBorder="1" applyAlignment="1">
      <alignment horizontal="right" indent="1"/>
    </xf>
    <xf numFmtId="0" fontId="7" fillId="2" borderId="17" xfId="0" applyFont="1" applyBorder="1" applyAlignment="1">
      <alignment horizontal="left" indent="1"/>
    </xf>
    <xf numFmtId="3" fontId="7" fillId="2" borderId="13" xfId="0" applyNumberFormat="1" applyFont="1" applyBorder="1" applyAlignment="1">
      <alignment horizontal="right" indent="1"/>
    </xf>
    <xf numFmtId="164" fontId="7" fillId="2" borderId="14" xfId="0" applyNumberFormat="1" applyFont="1" applyBorder="1" applyAlignment="1">
      <alignment horizontal="right" indent="1"/>
    </xf>
    <xf numFmtId="0" fontId="0" fillId="2" borderId="5" xfId="0" applyBorder="1">
      <alignment vertical="center"/>
    </xf>
    <xf numFmtId="0" fontId="7" fillId="4" borderId="0" xfId="3" quotePrefix="1" applyFont="1" applyFill="1" applyAlignment="1"/>
    <xf numFmtId="4" fontId="10" fillId="0" borderId="28" xfId="6" applyNumberFormat="1" applyFont="1" applyFill="1" applyBorder="1" applyAlignment="1">
      <alignment horizontal="right" vertical="center"/>
    </xf>
    <xf numFmtId="0" fontId="7" fillId="2" borderId="0" xfId="6" applyBorder="1">
      <alignment vertical="center"/>
    </xf>
    <xf numFmtId="0" fontId="0" fillId="2" borderId="41" xfId="0" applyBorder="1" applyAlignment="1">
      <alignment vertical="center"/>
    </xf>
    <xf numFmtId="0" fontId="7" fillId="2" borderId="43" xfId="6" applyBorder="1" applyAlignment="1">
      <alignment horizontal="center" vertical="center"/>
    </xf>
    <xf numFmtId="0" fontId="7" fillId="2" borderId="38" xfId="6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 indent="1"/>
    </xf>
    <xf numFmtId="0" fontId="7" fillId="0" borderId="31" xfId="6" applyFont="1" applyFill="1" applyBorder="1" applyAlignment="1">
      <alignment horizontal="left" vertical="center" indent="1"/>
    </xf>
    <xf numFmtId="0" fontId="7" fillId="0" borderId="21" xfId="6" applyFont="1" applyFill="1" applyBorder="1" applyAlignment="1">
      <alignment horizontal="left" vertical="center" indent="1"/>
    </xf>
    <xf numFmtId="0" fontId="7" fillId="0" borderId="42" xfId="6" applyFont="1" applyFill="1" applyBorder="1" applyAlignment="1">
      <alignment horizontal="center" vertical="center"/>
    </xf>
    <xf numFmtId="0" fontId="7" fillId="0" borderId="43" xfId="6" applyFont="1" applyFill="1" applyBorder="1" applyAlignment="1">
      <alignment horizontal="center" vertical="center"/>
    </xf>
    <xf numFmtId="0" fontId="7" fillId="0" borderId="38" xfId="6" applyFont="1" applyFill="1" applyBorder="1" applyAlignment="1">
      <alignment horizontal="center" vertical="center"/>
    </xf>
    <xf numFmtId="0" fontId="7" fillId="6" borderId="25" xfId="6" applyFont="1" applyFill="1" applyBorder="1" applyAlignment="1">
      <alignment horizontal="center" vertical="center" wrapText="1"/>
    </xf>
    <xf numFmtId="0" fontId="7" fillId="6" borderId="30" xfId="6" applyFont="1" applyFill="1" applyBorder="1" applyAlignment="1">
      <alignment horizontal="center" vertical="center"/>
    </xf>
    <xf numFmtId="0" fontId="7" fillId="6" borderId="37" xfId="6" applyFont="1" applyFill="1" applyBorder="1" applyAlignment="1">
      <alignment horizontal="center" vertical="center"/>
    </xf>
    <xf numFmtId="0" fontId="7" fillId="6" borderId="35" xfId="6" applyFont="1" applyFill="1" applyBorder="1" applyAlignment="1">
      <alignment horizontal="center" vertical="center" wrapText="1"/>
    </xf>
    <xf numFmtId="4" fontId="7" fillId="0" borderId="42" xfId="6" applyNumberFormat="1" applyFont="1" applyFill="1" applyBorder="1" applyAlignment="1">
      <alignment horizontal="right" vertical="center" indent="1"/>
    </xf>
    <xf numFmtId="4" fontId="7" fillId="0" borderId="43" xfId="6" applyNumberFormat="1" applyFont="1" applyFill="1" applyBorder="1" applyAlignment="1">
      <alignment horizontal="right" vertical="center" indent="1"/>
    </xf>
    <xf numFmtId="4" fontId="7" fillId="0" borderId="31" xfId="6" applyNumberFormat="1" applyFont="1" applyFill="1" applyBorder="1" applyAlignment="1">
      <alignment horizontal="right" vertical="center" indent="1"/>
    </xf>
    <xf numFmtId="0" fontId="7" fillId="0" borderId="21" xfId="6" applyFont="1" applyFill="1" applyBorder="1" applyAlignment="1">
      <alignment horizontal="right" vertical="center" indent="1"/>
    </xf>
    <xf numFmtId="4" fontId="18" fillId="0" borderId="42" xfId="6" applyNumberFormat="1" applyFont="1" applyFill="1" applyBorder="1" applyAlignment="1">
      <alignment horizontal="right" vertical="center" indent="1"/>
    </xf>
    <xf numFmtId="4" fontId="18" fillId="0" borderId="43" xfId="6" applyNumberFormat="1" applyFont="1" applyFill="1" applyBorder="1" applyAlignment="1">
      <alignment horizontal="right" vertical="center" indent="1"/>
    </xf>
    <xf numFmtId="4" fontId="18" fillId="0" borderId="38" xfId="6" applyNumberFormat="1" applyFont="1" applyFill="1" applyBorder="1" applyAlignment="1">
      <alignment horizontal="right" vertical="center" indent="1"/>
    </xf>
    <xf numFmtId="4" fontId="7" fillId="2" borderId="36" xfId="6" applyNumberFormat="1" applyBorder="1" applyAlignment="1">
      <alignment horizontal="right" vertical="center" indent="1"/>
    </xf>
    <xf numFmtId="4" fontId="7" fillId="2" borderId="40" xfId="6" applyNumberFormat="1" applyBorder="1" applyAlignment="1">
      <alignment horizontal="right" vertical="center" indent="1"/>
    </xf>
    <xf numFmtId="0" fontId="0" fillId="2" borderId="0" xfId="0" quotePrefix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7" fillId="2" borderId="0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2" borderId="0" xfId="0" quotePrefix="1" applyFont="1" applyAlignment="1">
      <alignment horizontal="left" vertical="center"/>
    </xf>
    <xf numFmtId="0" fontId="7" fillId="2" borderId="0" xfId="0" applyFont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2" borderId="0" xfId="0" applyFont="1" applyAlignment="1">
      <alignment horizontal="left" vertical="center"/>
    </xf>
    <xf numFmtId="0" fontId="0" fillId="2" borderId="8" xfId="0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13" fillId="2" borderId="0" xfId="0" applyFont="1" applyAlignment="1">
      <alignment horizontal="left" vertical="center"/>
    </xf>
    <xf numFmtId="0" fontId="7" fillId="2" borderId="0" xfId="0" applyFont="1" applyBorder="1" applyAlignment="1">
      <alignment horizontal="left" vertical="center"/>
    </xf>
    <xf numFmtId="0" fontId="7" fillId="2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2" borderId="0" xfId="0" applyFont="1" applyAlignment="1">
      <alignment horizontal="center"/>
    </xf>
    <xf numFmtId="0" fontId="7" fillId="2" borderId="0" xfId="0" applyFont="1" applyAlignment="1">
      <alignment horizontal="center" vertical="center" wrapText="1"/>
    </xf>
    <xf numFmtId="0" fontId="7" fillId="2" borderId="8" xfId="1" applyFont="1" applyFill="1" applyBorder="1" applyAlignment="1" applyProtection="1">
      <alignment horizontal="left" wrapText="1"/>
    </xf>
    <xf numFmtId="0" fontId="7" fillId="6" borderId="26" xfId="6" applyFont="1" applyFill="1" applyBorder="1" applyAlignment="1">
      <alignment horizontal="center" vertical="center" wrapText="1"/>
    </xf>
    <xf numFmtId="0" fontId="7" fillId="6" borderId="31" xfId="6" applyFont="1" applyFill="1" applyBorder="1" applyAlignment="1">
      <alignment horizontal="center" vertical="center" wrapText="1"/>
    </xf>
    <xf numFmtId="0" fontId="7" fillId="6" borderId="29" xfId="6" applyFont="1" applyFill="1" applyBorder="1" applyAlignment="1">
      <alignment horizontal="center" vertical="center" wrapText="1"/>
    </xf>
    <xf numFmtId="0" fontId="7" fillId="6" borderId="21" xfId="6" applyFont="1" applyFill="1" applyBorder="1" applyAlignment="1">
      <alignment horizontal="center" vertical="center" wrapText="1"/>
    </xf>
    <xf numFmtId="0" fontId="3" fillId="2" borderId="0" xfId="6" applyFont="1" applyAlignment="1">
      <alignment horizontal="center" vertical="center"/>
    </xf>
    <xf numFmtId="0" fontId="4" fillId="2" borderId="0" xfId="6" applyFont="1" applyAlignment="1">
      <alignment horizontal="center" vertical="center" wrapText="1"/>
    </xf>
    <xf numFmtId="0" fontId="7" fillId="6" borderId="44" xfId="6" applyFont="1" applyFill="1" applyBorder="1" applyAlignment="1">
      <alignment horizontal="center" vertical="center" wrapText="1"/>
    </xf>
    <xf numFmtId="0" fontId="7" fillId="6" borderId="45" xfId="6" applyFont="1" applyFill="1" applyBorder="1" applyAlignment="1">
      <alignment horizontal="center" vertical="center" wrapText="1"/>
    </xf>
    <xf numFmtId="0" fontId="7" fillId="6" borderId="46" xfId="6" applyFont="1" applyFill="1" applyBorder="1" applyAlignment="1">
      <alignment horizontal="center" vertical="center" wrapText="1"/>
    </xf>
    <xf numFmtId="0" fontId="7" fillId="6" borderId="36" xfId="6" applyFont="1" applyFill="1" applyBorder="1" applyAlignment="1">
      <alignment horizontal="center" vertical="center" wrapText="1"/>
    </xf>
    <xf numFmtId="0" fontId="7" fillId="6" borderId="33" xfId="6" applyFont="1" applyFill="1" applyBorder="1" applyAlignment="1">
      <alignment horizontal="center" vertical="center" wrapText="1"/>
    </xf>
    <xf numFmtId="0" fontId="7" fillId="6" borderId="34" xfId="6" applyFont="1" applyFill="1" applyBorder="1" applyAlignment="1">
      <alignment horizontal="center" vertical="center" wrapText="1"/>
    </xf>
    <xf numFmtId="0" fontId="7" fillId="2" borderId="0" xfId="6" applyFont="1" applyBorder="1" applyAlignment="1"/>
    <xf numFmtId="0" fontId="7" fillId="0" borderId="39" xfId="6" applyFont="1" applyFill="1" applyBorder="1">
      <alignment vertical="center"/>
    </xf>
    <xf numFmtId="0" fontId="7" fillId="0" borderId="0" xfId="6" applyFont="1" applyFill="1" applyBorder="1">
      <alignment vertical="center"/>
    </xf>
    <xf numFmtId="0" fontId="7" fillId="0" borderId="27" xfId="6" applyFont="1" applyFill="1" applyBorder="1">
      <alignment vertical="center"/>
    </xf>
    <xf numFmtId="0" fontId="7" fillId="0" borderId="39" xfId="6" applyFont="1" applyFill="1" applyBorder="1" applyAlignment="1">
      <alignment vertical="center" wrapText="1"/>
    </xf>
    <xf numFmtId="0" fontId="7" fillId="0" borderId="26" xfId="6" applyFont="1" applyFill="1" applyBorder="1" applyAlignment="1">
      <alignment vertical="center" wrapText="1"/>
    </xf>
    <xf numFmtId="0" fontId="7" fillId="0" borderId="29" xfId="6" applyFont="1" applyFill="1" applyBorder="1" applyAlignment="1">
      <alignment vertical="center" wrapText="1"/>
    </xf>
    <xf numFmtId="0" fontId="19" fillId="2" borderId="27" xfId="6" applyFont="1" applyBorder="1" applyAlignment="1">
      <alignment horizontal="right" vertical="center"/>
    </xf>
    <xf numFmtId="0" fontId="19" fillId="2" borderId="32" xfId="6" applyFont="1" applyBorder="1" applyAlignment="1">
      <alignment horizontal="right" vertical="center"/>
    </xf>
    <xf numFmtId="0" fontId="19" fillId="2" borderId="28" xfId="6" applyFont="1" applyBorder="1" applyAlignment="1">
      <alignment horizontal="right" vertical="center"/>
    </xf>
    <xf numFmtId="0" fontId="0" fillId="2" borderId="0" xfId="0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8" xfId="0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7" fillId="2" borderId="8" xfId="0" applyFont="1" applyBorder="1" applyAlignment="1">
      <alignment horizontal="left" vertical="center"/>
    </xf>
    <xf numFmtId="0" fontId="0" fillId="3" borderId="20" xfId="0" applyFill="1" applyBorder="1" applyAlignment="1">
      <alignment horizontal="center" vertical="center" wrapText="1"/>
    </xf>
    <xf numFmtId="0" fontId="0" fillId="2" borderId="0" xfId="0" quotePrefix="1" applyAlignment="1">
      <alignment horizontal="left"/>
    </xf>
    <xf numFmtId="0" fontId="0" fillId="2" borderId="0" xfId="0" applyAlignment="1">
      <alignment horizontal="left"/>
    </xf>
    <xf numFmtId="0" fontId="0" fillId="2" borderId="8" xfId="0" applyBorder="1" applyAlignment="1">
      <alignment horizontal="left"/>
    </xf>
    <xf numFmtId="0" fontId="0" fillId="2" borderId="0" xfId="0" quotePrefix="1" applyAlignment="1">
      <alignment horizontal="left" vertical="center"/>
    </xf>
    <xf numFmtId="0" fontId="7" fillId="2" borderId="0" xfId="0" applyFont="1" applyBorder="1" applyAlignment="1">
      <alignment horizontal="left"/>
    </xf>
    <xf numFmtId="0" fontId="7" fillId="2" borderId="8" xfId="0" applyFont="1" applyBorder="1" applyAlignment="1">
      <alignment horizontal="left"/>
    </xf>
  </cellXfs>
  <cellStyles count="7">
    <cellStyle name="Normal" xfId="0" builtinId="0"/>
    <cellStyle name="Normal 2" xfId="6"/>
    <cellStyle name="Normal_Copia de COYUNTURA CUARTO TRIMESTRE 2010" xfId="5"/>
    <cellStyle name="Normal_EXAGRI3" xfId="1"/>
    <cellStyle name="Normal_MEDPRO9" xfId="2"/>
    <cellStyle name="Normal_Turismo" xfId="3"/>
    <cellStyle name="Обычный_2++_CRFReport-template" xfId="4"/>
  </cellStyles>
  <dxfs count="0"/>
  <tableStyles count="0" defaultTableStyle="TableStyleMedium9" defaultPivotStyle="PivotStyleLight16"/>
  <colors>
    <mruColors>
      <color rgb="FF008000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UE-28.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1990=100  (1995=100 para fluorados)</a:t>
            </a:r>
          </a:p>
        </c:rich>
      </c:tx>
      <c:layout>
        <c:manualLayout>
          <c:xMode val="edge"/>
          <c:yMode val="edge"/>
          <c:x val="0.17055008094048124"/>
          <c:y val="5.462194840707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58494316988334E-2"/>
          <c:y val="0.23430986278057048"/>
          <c:w val="0.91880297969458025"/>
          <c:h val="0.58220035187402197"/>
        </c:manualLayout>
      </c:layout>
      <c:lineChart>
        <c:grouping val="standard"/>
        <c:ser>
          <c:idx val="0"/>
          <c:order val="0"/>
          <c:tx>
            <c:strRef>
              <c:f>'[1]11.1.1'!$B$7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'[1]11.1.1'!$A$8:$A$31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'[1]11.1.1'!$B$8:$B$31</c:f>
              <c:numCache>
                <c:formatCode>General</c:formatCode>
                <c:ptCount val="24"/>
                <c:pt idx="0">
                  <c:v>100</c:v>
                </c:pt>
                <c:pt idx="1">
                  <c:v>103.21573582275744</c:v>
                </c:pt>
                <c:pt idx="2">
                  <c:v>106.27384237254373</c:v>
                </c:pt>
                <c:pt idx="3">
                  <c:v>102.66180030561868</c:v>
                </c:pt>
                <c:pt idx="4">
                  <c:v>108.49551511246118</c:v>
                </c:pt>
                <c:pt idx="5">
                  <c:v>113.69411858315196</c:v>
                </c:pt>
                <c:pt idx="6">
                  <c:v>111.34011010114648</c:v>
                </c:pt>
                <c:pt idx="7">
                  <c:v>116.03845582815994</c:v>
                </c:pt>
                <c:pt idx="8">
                  <c:v>119.43524056247038</c:v>
                </c:pt>
                <c:pt idx="9">
                  <c:v>128.94114710705699</c:v>
                </c:pt>
                <c:pt idx="10">
                  <c:v>134.08121573270955</c:v>
                </c:pt>
                <c:pt idx="11">
                  <c:v>132.81352556262695</c:v>
                </c:pt>
                <c:pt idx="12">
                  <c:v>138.8537616532245</c:v>
                </c:pt>
                <c:pt idx="13">
                  <c:v>141.55285945232453</c:v>
                </c:pt>
                <c:pt idx="14">
                  <c:v>146.69741816195619</c:v>
                </c:pt>
                <c:pt idx="15">
                  <c:v>151.62230492382216</c:v>
                </c:pt>
                <c:pt idx="16">
                  <c:v>149.00760483719858</c:v>
                </c:pt>
                <c:pt idx="17">
                  <c:v>151.93272312778117</c:v>
                </c:pt>
                <c:pt idx="18">
                  <c:v>140.18406478862983</c:v>
                </c:pt>
                <c:pt idx="19">
                  <c:v>126.924038898193</c:v>
                </c:pt>
                <c:pt idx="20">
                  <c:v>122.72815365047471</c:v>
                </c:pt>
                <c:pt idx="21">
                  <c:v>122.18157489205551</c:v>
                </c:pt>
                <c:pt idx="22">
                  <c:v>119.94274627952268</c:v>
                </c:pt>
                <c:pt idx="23">
                  <c:v>110.75274893268806</c:v>
                </c:pt>
              </c:numCache>
            </c:numRef>
          </c:val>
        </c:ser>
        <c:ser>
          <c:idx val="1"/>
          <c:order val="1"/>
          <c:tx>
            <c:strRef>
              <c:f>'[1]11.1.1'!$C$7</c:f>
              <c:strCache>
                <c:ptCount val="1"/>
                <c:pt idx="0">
                  <c:v>UE-28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'[1]11.1.1'!$A$8:$A$31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'[1]11.1.1'!$C$8:$C$31</c:f>
              <c:numCache>
                <c:formatCode>General</c:formatCode>
                <c:ptCount val="24"/>
                <c:pt idx="0">
                  <c:v>100</c:v>
                </c:pt>
                <c:pt idx="1">
                  <c:v>98.136224760903417</c:v>
                </c:pt>
                <c:pt idx="2">
                  <c:v>94.895103629977413</c:v>
                </c:pt>
                <c:pt idx="3">
                  <c:v>93.203541594079667</c:v>
                </c:pt>
                <c:pt idx="4">
                  <c:v>92.725153403062066</c:v>
                </c:pt>
                <c:pt idx="5">
                  <c:v>93.686541411491248</c:v>
                </c:pt>
                <c:pt idx="6">
                  <c:v>95.550008805836569</c:v>
                </c:pt>
                <c:pt idx="7">
                  <c:v>93.796923157047587</c:v>
                </c:pt>
                <c:pt idx="8">
                  <c:v>92.947063836203256</c:v>
                </c:pt>
                <c:pt idx="9">
                  <c:v>91.004614479957311</c:v>
                </c:pt>
                <c:pt idx="10">
                  <c:v>91.11789668188932</c:v>
                </c:pt>
                <c:pt idx="11">
                  <c:v>91.979541300725558</c:v>
                </c:pt>
                <c:pt idx="12">
                  <c:v>91.250574194340373</c:v>
                </c:pt>
                <c:pt idx="13">
                  <c:v>92.787074074237864</c:v>
                </c:pt>
                <c:pt idx="14">
                  <c:v>92.671829721084251</c:v>
                </c:pt>
                <c:pt idx="15">
                  <c:v>91.921839927052218</c:v>
                </c:pt>
                <c:pt idx="16">
                  <c:v>91.757570929365357</c:v>
                </c:pt>
                <c:pt idx="17">
                  <c:v>90.684102083809037</c:v>
                </c:pt>
                <c:pt idx="18">
                  <c:v>88.704808272217008</c:v>
                </c:pt>
                <c:pt idx="19">
                  <c:v>82.319946167186501</c:v>
                </c:pt>
                <c:pt idx="20">
                  <c:v>84.208711053206244</c:v>
                </c:pt>
                <c:pt idx="21">
                  <c:v>81.468889194563445</c:v>
                </c:pt>
                <c:pt idx="22">
                  <c:v>80.279587015669009</c:v>
                </c:pt>
                <c:pt idx="23">
                  <c:v>78.773311451443064</c:v>
                </c:pt>
              </c:numCache>
            </c:numRef>
          </c:val>
        </c:ser>
        <c:marker val="1"/>
        <c:axId val="75251072"/>
        <c:axId val="75473664"/>
      </c:lineChart>
      <c:catAx>
        <c:axId val="75251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Agencia Europea de Medio Ambiente</a:t>
                </a:r>
              </a:p>
            </c:rich>
          </c:tx>
          <c:layout>
            <c:manualLayout>
              <c:xMode val="edge"/>
              <c:yMode val="edge"/>
              <c:x val="0.5931438796634938"/>
              <c:y val="0.93691866869451756"/>
            </c:manualLayout>
          </c:layout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473664"/>
        <c:crossesAt val="50"/>
        <c:auto val="1"/>
        <c:lblAlgn val="ctr"/>
        <c:lblOffset val="100"/>
        <c:tickLblSkip val="1"/>
        <c:tickMarkSkip val="1"/>
      </c:catAx>
      <c:valAx>
        <c:axId val="75473664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251072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65804948308378E-2"/>
          <c:y val="0.94518979166380568"/>
          <c:w val="0.39604156909497401"/>
          <c:h val="4.811715481171552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</c:rich>
      </c:tx>
      <c:layout>
        <c:manualLayout>
          <c:xMode val="edge"/>
          <c:yMode val="edge"/>
          <c:x val="0.13816943866472689"/>
          <c:y val="3.1602708803611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839E-2"/>
          <c:y val="0.20090293453724686"/>
          <c:w val="0.89982880611238281"/>
          <c:h val="0.57787810383747173"/>
        </c:manualLayout>
      </c:layout>
      <c:lineChart>
        <c:grouping val="standard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'11.1.2'!$C$8:$C$31</c:f>
              <c:numCache>
                <c:formatCode>#,##0.0</c:formatCode>
                <c:ptCount val="24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77.599999999999994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  <c:pt idx="23">
                  <c:v>41.943502263465135</c:v>
                </c:pt>
              </c:numCache>
            </c:numRef>
          </c:val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'11.1.2'!$E$8:$E$31</c:f>
              <c:numCache>
                <c:formatCode>#,##0.0</c:formatCode>
                <c:ptCount val="24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79.400000000000006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  <c:pt idx="23">
                  <c:v>63.811350432173583</c:v>
                </c:pt>
              </c:numCache>
            </c:numRef>
          </c:val>
        </c:ser>
        <c:marker val="1"/>
        <c:axId val="76152192"/>
        <c:axId val="76379648"/>
      </c:lineChart>
      <c:catAx>
        <c:axId val="76152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379648"/>
        <c:crossesAt val="40"/>
        <c:auto val="1"/>
        <c:lblAlgn val="ctr"/>
        <c:lblOffset val="100"/>
        <c:tickLblSkip val="1"/>
        <c:tickMarkSkip val="1"/>
      </c:catAx>
      <c:valAx>
        <c:axId val="76379648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52192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071"/>
          <c:w val="0.77777052479839193"/>
          <c:h val="0.1083521444695261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</c:rich>
      </c:tx>
      <c:layout>
        <c:manualLayout>
          <c:xMode val="edge"/>
          <c:yMode val="edge"/>
          <c:x val="0.13816943866472697"/>
          <c:y val="3.1602708803611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839E-2"/>
          <c:y val="0.20090293453724703"/>
          <c:w val="0.89982880611238314"/>
          <c:h val="0.57787810383747173"/>
        </c:manualLayout>
      </c:layout>
      <c:lineChart>
        <c:grouping val="standard"/>
        <c:ser>
          <c:idx val="0"/>
          <c:order val="0"/>
          <c:tx>
            <c:strRef>
              <c:f>'[1]11.1.2'!$B$6:$C$6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'[1]11.1.2'!$A$8:$A$31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'[1]11.1.2'!$C$8:$C$31</c:f>
              <c:numCache>
                <c:formatCode>General</c:formatCode>
                <c:ptCount val="24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77.599999999999994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  <c:pt idx="23">
                  <c:v>41.943502263465135</c:v>
                </c:pt>
              </c:numCache>
            </c:numRef>
          </c:val>
        </c:ser>
        <c:ser>
          <c:idx val="1"/>
          <c:order val="1"/>
          <c:tx>
            <c:strRef>
              <c:f>'[1]11.1.2'!$D$6:$E$6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'[1]11.1.2'!$A$8:$A$31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'[1]11.1.2'!$E$8:$E$31</c:f>
              <c:numCache>
                <c:formatCode>General</c:formatCode>
                <c:ptCount val="24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79.400000000000006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  <c:pt idx="23">
                  <c:v>63.811350432173583</c:v>
                </c:pt>
              </c:numCache>
            </c:numRef>
          </c:val>
        </c:ser>
        <c:marker val="1"/>
        <c:axId val="90375296"/>
        <c:axId val="90377600"/>
      </c:lineChart>
      <c:catAx>
        <c:axId val="90375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377600"/>
        <c:crossesAt val="40"/>
        <c:auto val="1"/>
        <c:lblAlgn val="ctr"/>
        <c:lblOffset val="100"/>
        <c:tickLblSkip val="1"/>
        <c:tickMarkSkip val="1"/>
      </c:catAx>
      <c:valAx>
        <c:axId val="90377600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375296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105"/>
          <c:w val="0.77777052479839226"/>
          <c:h val="0.1083521444695261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</a:t>
            </a:r>
          </a:p>
        </c:rich>
      </c:tx>
      <c:layout>
        <c:manualLayout>
          <c:xMode val="edge"/>
          <c:yMode val="edge"/>
          <c:x val="0.29638554216867591"/>
          <c:y val="3.0905077262693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602409638554224E-2"/>
          <c:y val="0.17880833248898989"/>
          <c:w val="0.9325301204819253"/>
          <c:h val="0.53642499746696759"/>
        </c:manualLayout>
      </c:layout>
      <c:lineChart>
        <c:grouping val="standard"/>
        <c:ser>
          <c:idx val="1"/>
          <c:order val="0"/>
          <c:tx>
            <c:strRef>
              <c:f>'[1]11.2.1'!$B$6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'[1]11.2.1'!$B$7:$B$21</c:f>
              <c:numCache>
                <c:formatCode>General</c:formatCode>
                <c:ptCount val="15"/>
                <c:pt idx="0">
                  <c:v>100</c:v>
                </c:pt>
                <c:pt idx="1">
                  <c:v>97.588068391431904</c:v>
                </c:pt>
                <c:pt idx="2">
                  <c:v>92.981623622493643</c:v>
                </c:pt>
                <c:pt idx="3">
                  <c:v>100.87936934776549</c:v>
                </c:pt>
                <c:pt idx="4">
                  <c:v>96.499505565351882</c:v>
                </c:pt>
                <c:pt idx="5">
                  <c:v>83.315909817532656</c:v>
                </c:pt>
                <c:pt idx="6">
                  <c:v>84.449821910124825</c:v>
                </c:pt>
                <c:pt idx="7">
                  <c:v>94.775167005698222</c:v>
                </c:pt>
                <c:pt idx="8">
                  <c:v>64.480027058138219</c:v>
                </c:pt>
                <c:pt idx="9">
                  <c:v>56.243470057623128</c:v>
                </c:pt>
                <c:pt idx="10">
                  <c:v>79.560779490435479</c:v>
                </c:pt>
                <c:pt idx="11">
                  <c:v>72.917708253206172</c:v>
                </c:pt>
                <c:pt idx="12">
                  <c:v>73.797013773152798</c:v>
                </c:pt>
                <c:pt idx="13">
                  <c:v>82.661011926434767</c:v>
                </c:pt>
                <c:pt idx="14">
                  <c:v>85.747758720422667</c:v>
                </c:pt>
              </c:numCache>
            </c:numRef>
          </c:val>
        </c:ser>
        <c:ser>
          <c:idx val="2"/>
          <c:order val="1"/>
          <c:tx>
            <c:strRef>
              <c:f>'[1]11.2.1'!$C$6</c:f>
              <c:strCache>
                <c:ptCount val="1"/>
                <c:pt idx="0">
                  <c:v>Consumo de productos fitosanitarios (kg/ha). Referido a ingrediente activo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'[1]11.2.1'!$C$7:$C$21</c:f>
              <c:numCache>
                <c:formatCode>General</c:formatCode>
                <c:ptCount val="15"/>
                <c:pt idx="0">
                  <c:v>100</c:v>
                </c:pt>
                <c:pt idx="1">
                  <c:v>111.60020612816164</c:v>
                </c:pt>
                <c:pt idx="2">
                  <c:v>109.51827298639903</c:v>
                </c:pt>
                <c:pt idx="3">
                  <c:v>112.75397451840956</c:v>
                </c:pt>
                <c:pt idx="4">
                  <c:v>129.26449871151505</c:v>
                </c:pt>
                <c:pt idx="5">
                  <c:v>114.5297414548029</c:v>
                </c:pt>
                <c:pt idx="6">
                  <c:v>114.22603939306282</c:v>
                </c:pt>
                <c:pt idx="7">
                  <c:v>113.03618481605176</c:v>
                </c:pt>
                <c:pt idx="8">
                  <c:v>115.01927577773688</c:v>
                </c:pt>
                <c:pt idx="9">
                  <c:v>101.13763904594103</c:v>
                </c:pt>
                <c:pt idx="10">
                  <c:v>113.43280300838877</c:v>
                </c:pt>
                <c:pt idx="11">
                  <c:v>111.84633023904068</c:v>
                </c:pt>
                <c:pt idx="12">
                  <c:v>109.86323927735556</c:v>
                </c:pt>
                <c:pt idx="13">
                  <c:v>106.7</c:v>
                </c:pt>
              </c:numCache>
            </c:numRef>
          </c:val>
        </c:ser>
        <c:ser>
          <c:idx val="3"/>
          <c:order val="2"/>
          <c:tx>
            <c:strRef>
              <c:f>'[1]11.2.1'!$D$6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'[1]11.2.1'!$D$7:$D$21</c:f>
              <c:numCache>
                <c:formatCode>General</c:formatCode>
                <c:ptCount val="15"/>
                <c:pt idx="0">
                  <c:v>99.999999999999986</c:v>
                </c:pt>
                <c:pt idx="1">
                  <c:v>100.6</c:v>
                </c:pt>
                <c:pt idx="2">
                  <c:v>101.2035890985932</c:v>
                </c:pt>
                <c:pt idx="3">
                  <c:v>101.77899685097292</c:v>
                </c:pt>
                <c:pt idx="4">
                  <c:v>101.95781992570595</c:v>
                </c:pt>
                <c:pt idx="5">
                  <c:v>102.85059568072568</c:v>
                </c:pt>
                <c:pt idx="6">
                  <c:v>100.35954825914402</c:v>
                </c:pt>
                <c:pt idx="7">
                  <c:v>102.86562882033779</c:v>
                </c:pt>
                <c:pt idx="8">
                  <c:v>103.53685312127955</c:v>
                </c:pt>
                <c:pt idx="9">
                  <c:v>104.6301192573147</c:v>
                </c:pt>
                <c:pt idx="10">
                  <c:v>104.27703161454342</c:v>
                </c:pt>
                <c:pt idx="11">
                  <c:v>106.33767553991458</c:v>
                </c:pt>
                <c:pt idx="12">
                  <c:v>107.82655275403179</c:v>
                </c:pt>
                <c:pt idx="13">
                  <c:v>108.35564963228792</c:v>
                </c:pt>
                <c:pt idx="14">
                  <c:v>110.51142240105482</c:v>
                </c:pt>
              </c:numCache>
            </c:numRef>
          </c:val>
        </c:ser>
        <c:ser>
          <c:idx val="4"/>
          <c:order val="3"/>
          <c:tx>
            <c:strRef>
              <c:f>'[1]11.2.1'!$E$6</c:f>
              <c:strCache>
                <c:ptCount val="1"/>
                <c:pt idx="0">
                  <c:v>VAB (Agricultura, ganadería, silvicultura y pesca ) a precios corrientes (Millón de euros)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'[1]11.2.1'!$A$7:$A$21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'[1]11.2.1'!$E$7:$E$21</c:f>
              <c:numCache>
                <c:formatCode>General</c:formatCode>
                <c:ptCount val="15"/>
                <c:pt idx="0">
                  <c:v>100</c:v>
                </c:pt>
                <c:pt idx="1">
                  <c:v>105.68294701986756</c:v>
                </c:pt>
                <c:pt idx="2">
                  <c:v>107.16473509933775</c:v>
                </c:pt>
                <c:pt idx="3">
                  <c:v>112.46274834437087</c:v>
                </c:pt>
                <c:pt idx="4">
                  <c:v>109.59437086092716</c:v>
                </c:pt>
                <c:pt idx="5">
                  <c:v>104.46192052980132</c:v>
                </c:pt>
                <c:pt idx="6">
                  <c:v>98.294701986754973</c:v>
                </c:pt>
                <c:pt idx="7">
                  <c:v>109.17218543046357</c:v>
                </c:pt>
                <c:pt idx="8">
                  <c:v>105.79884105960265</c:v>
                </c:pt>
                <c:pt idx="9">
                  <c:v>97.471026490066222</c:v>
                </c:pt>
                <c:pt idx="10">
                  <c:v>104.52400662251655</c:v>
                </c:pt>
                <c:pt idx="11">
                  <c:v>100.95612582781457</c:v>
                </c:pt>
                <c:pt idx="12">
                  <c:v>98.580298013245027</c:v>
                </c:pt>
                <c:pt idx="13">
                  <c:v>109.93377483443709</c:v>
                </c:pt>
                <c:pt idx="14">
                  <c:v>98.936258278145701</c:v>
                </c:pt>
              </c:numCache>
            </c:numRef>
          </c:val>
        </c:ser>
        <c:marker val="1"/>
        <c:axId val="94432640"/>
        <c:axId val="97591296"/>
      </c:lineChart>
      <c:catAx>
        <c:axId val="94432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91296"/>
        <c:crossesAt val="50"/>
        <c:auto val="1"/>
        <c:lblAlgn val="ctr"/>
        <c:lblOffset val="100"/>
        <c:tickLblSkip val="1"/>
        <c:tickMarkSkip val="1"/>
      </c:catAx>
      <c:valAx>
        <c:axId val="9759129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32640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9.2771084337349402E-2"/>
          <c:y val="0.7726285538810993"/>
          <c:w val="0.64698795180722857"/>
          <c:h val="0.211920993319543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2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381716947248759E-2"/>
          <c:y val="0.30663615560640733"/>
          <c:w val="0.91297777983195383"/>
          <c:h val="0.61098398169336388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808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'[1]11.2.2'!$A$7:$A$18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'[1]11.2.2'!$D$7:$D$18</c:f>
              <c:numCache>
                <c:formatCode>General</c:formatCode>
                <c:ptCount val="12"/>
                <c:pt idx="0">
                  <c:v>6.618230768830407</c:v>
                </c:pt>
                <c:pt idx="1">
                  <c:v>6.6761820090471264</c:v>
                </c:pt>
                <c:pt idx="2">
                  <c:v>6.5144845700823524</c:v>
                </c:pt>
                <c:pt idx="3">
                  <c:v>6.6708493239377127</c:v>
                </c:pt>
                <c:pt idx="4">
                  <c:v>6.7141965552721761</c:v>
                </c:pt>
                <c:pt idx="5">
                  <c:v>6.7850950102129106</c:v>
                </c:pt>
                <c:pt idx="6">
                  <c:v>6.7622523241105847</c:v>
                </c:pt>
                <c:pt idx="7">
                  <c:v>6.8958828401665064</c:v>
                </c:pt>
                <c:pt idx="8">
                  <c:v>6.9924347108650906</c:v>
                </c:pt>
                <c:pt idx="9">
                  <c:v>7.0267460529580266</c:v>
                </c:pt>
                <c:pt idx="10">
                  <c:v>7.1584661284849531</c:v>
                </c:pt>
                <c:pt idx="11">
                  <c:v>7.1906600389231308</c:v>
                </c:pt>
              </c:numCache>
            </c:numRef>
          </c:val>
        </c:ser>
        <c:axId val="99859456"/>
        <c:axId val="100697216"/>
      </c:barChart>
      <c:catAx>
        <c:axId val="99859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97216"/>
        <c:crossesAt val="0"/>
        <c:auto val="1"/>
        <c:lblAlgn val="ctr"/>
        <c:lblOffset val="100"/>
        <c:tickLblSkip val="1"/>
        <c:tickMarkSkip val="1"/>
      </c:catAx>
      <c:valAx>
        <c:axId val="100697216"/>
        <c:scaling>
          <c:orientation val="minMax"/>
          <c:max val="1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59456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del consumo de agua para  abastecimiento público</a:t>
            </a:r>
          </a:p>
        </c:rich>
      </c:tx>
      <c:layout>
        <c:manualLayout>
          <c:xMode val="edge"/>
          <c:yMode val="edge"/>
          <c:x val="0.21423034016658768"/>
          <c:y val="4.9361291035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75420243063914E-2"/>
          <c:y val="0.15299351375579687"/>
          <c:w val="0.90954261242281065"/>
          <c:h val="0.76718486607979353"/>
        </c:manualLayout>
      </c:layout>
      <c:barChart>
        <c:barDir val="col"/>
        <c:grouping val="stacked"/>
        <c:ser>
          <c:idx val="0"/>
          <c:order val="0"/>
          <c:tx>
            <c:strRef>
              <c:f>'[1]11.3.1'!$C$5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'[1]11.3.1'!$A$6:$A$19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'[1]11.3.1'!$C$6:$C$19</c:f>
              <c:numCache>
                <c:formatCode>General</c:formatCode>
                <c:ptCount val="14"/>
                <c:pt idx="0">
                  <c:v>840.16499999999996</c:v>
                </c:pt>
                <c:pt idx="1">
                  <c:v>920.12699999999995</c:v>
                </c:pt>
                <c:pt idx="2">
                  <c:v>891.03899999999999</c:v>
                </c:pt>
                <c:pt idx="3">
                  <c:v>933.30899999999997</c:v>
                </c:pt>
                <c:pt idx="4">
                  <c:v>969.34</c:v>
                </c:pt>
                <c:pt idx="5">
                  <c:v>947.95500000000004</c:v>
                </c:pt>
                <c:pt idx="6">
                  <c:v>911.26400000000001</c:v>
                </c:pt>
                <c:pt idx="7">
                  <c:v>852.27599999999995</c:v>
                </c:pt>
                <c:pt idx="8">
                  <c:v>832.70100000000002</c:v>
                </c:pt>
                <c:pt idx="9">
                  <c:v>701.65499999999997</c:v>
                </c:pt>
                <c:pt idx="10">
                  <c:v>675.45399999999995</c:v>
                </c:pt>
                <c:pt idx="11">
                  <c:v>693.42</c:v>
                </c:pt>
                <c:pt idx="12">
                  <c:v>711.17</c:v>
                </c:pt>
                <c:pt idx="13">
                  <c:v>694.65899999999999</c:v>
                </c:pt>
              </c:numCache>
            </c:numRef>
          </c:val>
        </c:ser>
        <c:ser>
          <c:idx val="1"/>
          <c:order val="1"/>
          <c:tx>
            <c:strRef>
              <c:f>'[1]11.3.1'!$D$5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val>
            <c:numRef>
              <c:f>'[1]11.3.1'!$D$6:$D$19</c:f>
              <c:numCache>
                <c:formatCode>General</c:formatCode>
                <c:ptCount val="14"/>
                <c:pt idx="0">
                  <c:v>2482.085</c:v>
                </c:pt>
                <c:pt idx="1">
                  <c:v>2459.5479999999998</c:v>
                </c:pt>
                <c:pt idx="2">
                  <c:v>2511.81</c:v>
                </c:pt>
                <c:pt idx="3">
                  <c:v>2602.904</c:v>
                </c:pt>
                <c:pt idx="4">
                  <c:v>2700.9279999999999</c:v>
                </c:pt>
                <c:pt idx="5">
                  <c:v>2673.5639999999999</c:v>
                </c:pt>
                <c:pt idx="6">
                  <c:v>2615.7510000000002</c:v>
                </c:pt>
                <c:pt idx="7">
                  <c:v>2543.7139999999999</c:v>
                </c:pt>
                <c:pt idx="8">
                  <c:v>2539.8910000000001</c:v>
                </c:pt>
                <c:pt idx="9">
                  <c:v>2493.8420000000001</c:v>
                </c:pt>
                <c:pt idx="10">
                  <c:v>2412.7080000000001</c:v>
                </c:pt>
                <c:pt idx="11">
                  <c:v>2384.386</c:v>
                </c:pt>
                <c:pt idx="12">
                  <c:v>2308.8719999999998</c:v>
                </c:pt>
                <c:pt idx="13">
                  <c:v>2217.6860000000001</c:v>
                </c:pt>
              </c:numCache>
            </c:numRef>
          </c:val>
        </c:ser>
        <c:ser>
          <c:idx val="3"/>
          <c:order val="2"/>
          <c:tx>
            <c:strRef>
              <c:f>'[1]11.3.1'!$E$5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val>
            <c:numRef>
              <c:f>'[1]11.3.1'!$E$6:$E$19</c:f>
              <c:numCache>
                <c:formatCode>General</c:formatCode>
                <c:ptCount val="14"/>
                <c:pt idx="0">
                  <c:v>459.43</c:v>
                </c:pt>
                <c:pt idx="1">
                  <c:v>490.97500000000002</c:v>
                </c:pt>
                <c:pt idx="2">
                  <c:v>452.84800000000001</c:v>
                </c:pt>
                <c:pt idx="3">
                  <c:v>483.40199999999999</c:v>
                </c:pt>
                <c:pt idx="4">
                  <c:v>372.13099999999997</c:v>
                </c:pt>
                <c:pt idx="5">
                  <c:v>380.661</c:v>
                </c:pt>
                <c:pt idx="6">
                  <c:v>386.04399999999998</c:v>
                </c:pt>
                <c:pt idx="7">
                  <c:v>382.04599999999999</c:v>
                </c:pt>
                <c:pt idx="8">
                  <c:v>358.80700000000002</c:v>
                </c:pt>
                <c:pt idx="9">
                  <c:v>305.08100000000002</c:v>
                </c:pt>
                <c:pt idx="10">
                  <c:v>305.10899999999998</c:v>
                </c:pt>
                <c:pt idx="11">
                  <c:v>303.512</c:v>
                </c:pt>
                <c:pt idx="12">
                  <c:v>317.98599999999999</c:v>
                </c:pt>
                <c:pt idx="13">
                  <c:v>298.49799999999999</c:v>
                </c:pt>
              </c:numCache>
            </c:numRef>
          </c:val>
        </c:ser>
        <c:overlap val="100"/>
        <c:axId val="100804864"/>
        <c:axId val="100824576"/>
      </c:barChart>
      <c:lineChart>
        <c:grouping val="standard"/>
        <c:ser>
          <c:idx val="2"/>
          <c:order val="3"/>
          <c:tx>
            <c:strRef>
              <c:f>'[1]11.3.1'!$B$20</c:f>
              <c:strCache>
                <c:ptCount val="1"/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'[1]11.3.1'!$B$6:$B$19</c:f>
              <c:numCache>
                <c:formatCode>General</c:formatCode>
                <c:ptCount val="14"/>
                <c:pt idx="0">
                  <c:v>3781.68</c:v>
                </c:pt>
                <c:pt idx="1">
                  <c:v>3870.65</c:v>
                </c:pt>
                <c:pt idx="2">
                  <c:v>3855.6970000000001</c:v>
                </c:pt>
                <c:pt idx="3">
                  <c:v>4019.6149999999998</c:v>
                </c:pt>
                <c:pt idx="4">
                  <c:v>4042.3989999999999</c:v>
                </c:pt>
                <c:pt idx="5">
                  <c:v>4002.18</c:v>
                </c:pt>
                <c:pt idx="6">
                  <c:v>3913.0590000000002</c:v>
                </c:pt>
                <c:pt idx="7">
                  <c:v>3778.0360000000001</c:v>
                </c:pt>
                <c:pt idx="8">
                  <c:v>3731.3989999999999</c:v>
                </c:pt>
                <c:pt idx="9">
                  <c:v>3500.578</c:v>
                </c:pt>
                <c:pt idx="10">
                  <c:v>3393.2710000000002</c:v>
                </c:pt>
                <c:pt idx="11">
                  <c:v>3381.3180000000002</c:v>
                </c:pt>
                <c:pt idx="12">
                  <c:v>3338.0279999999998</c:v>
                </c:pt>
                <c:pt idx="13">
                  <c:v>3210.8429999999998</c:v>
                </c:pt>
              </c:numCache>
            </c:numRef>
          </c:val>
        </c:ser>
        <c:marker val="1"/>
        <c:axId val="100804864"/>
        <c:axId val="100824576"/>
      </c:lineChart>
      <c:catAx>
        <c:axId val="10080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24576"/>
        <c:crossesAt val="0"/>
        <c:auto val="1"/>
        <c:lblAlgn val="ctr"/>
        <c:lblOffset val="100"/>
        <c:tickLblSkip val="1"/>
        <c:tickMarkSkip val="1"/>
      </c:catAx>
      <c:valAx>
        <c:axId val="100824576"/>
        <c:scaling>
          <c:orientation val="minMax"/>
          <c:max val="45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04864"/>
        <c:crosses val="autoZero"/>
        <c:crossBetween val="between"/>
        <c:majorUnit val="5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142373</xdr:rowOff>
    </xdr:from>
    <xdr:to>
      <xdr:col>4</xdr:col>
      <xdr:colOff>276225</xdr:colOff>
      <xdr:row>62</xdr:row>
      <xdr:rowOff>142373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114300</xdr:rowOff>
    </xdr:from>
    <xdr:to>
      <xdr:col>5</xdr:col>
      <xdr:colOff>28575</xdr:colOff>
      <xdr:row>62</xdr:row>
      <xdr:rowOff>104775</xdr:rowOff>
    </xdr:to>
    <xdr:graphicFrame macro="">
      <xdr:nvGraphicFramePr>
        <xdr:cNvPr id="12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36</xdr:row>
      <xdr:rowOff>114300</xdr:rowOff>
    </xdr:from>
    <xdr:to>
      <xdr:col>5</xdr:col>
      <xdr:colOff>28575</xdr:colOff>
      <xdr:row>62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0</xdr:rowOff>
    </xdr:from>
    <xdr:to>
      <xdr:col>5</xdr:col>
      <xdr:colOff>104775</xdr:colOff>
      <xdr:row>55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28575</xdr:rowOff>
    </xdr:from>
    <xdr:to>
      <xdr:col>4</xdr:col>
      <xdr:colOff>209550</xdr:colOff>
      <xdr:row>50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104775</xdr:rowOff>
    </xdr:from>
    <xdr:to>
      <xdr:col>5</xdr:col>
      <xdr:colOff>0</xdr:colOff>
      <xdr:row>51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  <cell r="C7" t="str">
            <v>UE-28</v>
          </cell>
        </row>
        <row r="8">
          <cell r="A8">
            <v>1990</v>
          </cell>
          <cell r="B8">
            <v>100</v>
          </cell>
          <cell r="C8">
            <v>100</v>
          </cell>
        </row>
        <row r="9">
          <cell r="A9">
            <v>1991</v>
          </cell>
          <cell r="B9">
            <v>103.21573582275744</v>
          </cell>
          <cell r="C9">
            <v>98.136224760903417</v>
          </cell>
        </row>
        <row r="10">
          <cell r="A10">
            <v>1992</v>
          </cell>
          <cell r="B10">
            <v>106.27384237254373</v>
          </cell>
          <cell r="C10">
            <v>94.895103629977413</v>
          </cell>
        </row>
        <row r="11">
          <cell r="A11">
            <v>1993</v>
          </cell>
          <cell r="B11">
            <v>102.66180030561868</v>
          </cell>
          <cell r="C11">
            <v>93.203541594079667</v>
          </cell>
        </row>
        <row r="12">
          <cell r="A12">
            <v>1994</v>
          </cell>
          <cell r="B12">
            <v>108.49551511246118</v>
          </cell>
          <cell r="C12">
            <v>92.725153403062066</v>
          </cell>
        </row>
        <row r="13">
          <cell r="A13">
            <v>1995</v>
          </cell>
          <cell r="B13">
            <v>113.69411858315196</v>
          </cell>
          <cell r="C13">
            <v>93.686541411491248</v>
          </cell>
        </row>
        <row r="14">
          <cell r="A14">
            <v>1996</v>
          </cell>
          <cell r="B14">
            <v>111.34011010114648</v>
          </cell>
          <cell r="C14">
            <v>95.550008805836569</v>
          </cell>
        </row>
        <row r="15">
          <cell r="A15">
            <v>1997</v>
          </cell>
          <cell r="B15">
            <v>116.03845582815994</v>
          </cell>
          <cell r="C15">
            <v>93.796923157047587</v>
          </cell>
        </row>
        <row r="16">
          <cell r="A16">
            <v>1998</v>
          </cell>
          <cell r="B16">
            <v>119.43524056247038</v>
          </cell>
          <cell r="C16">
            <v>92.947063836203256</v>
          </cell>
        </row>
        <row r="17">
          <cell r="A17">
            <v>1999</v>
          </cell>
          <cell r="B17">
            <v>128.94114710705699</v>
          </cell>
          <cell r="C17">
            <v>91.004614479957311</v>
          </cell>
        </row>
        <row r="18">
          <cell r="A18">
            <v>2000</v>
          </cell>
          <cell r="B18">
            <v>134.08121573270955</v>
          </cell>
          <cell r="C18">
            <v>91.11789668188932</v>
          </cell>
        </row>
        <row r="19">
          <cell r="A19">
            <v>2001</v>
          </cell>
          <cell r="B19">
            <v>132.81352556262695</v>
          </cell>
          <cell r="C19">
            <v>91.979541300725558</v>
          </cell>
        </row>
        <row r="20">
          <cell r="A20">
            <v>2002</v>
          </cell>
          <cell r="B20">
            <v>138.8537616532245</v>
          </cell>
          <cell r="C20">
            <v>91.250574194340373</v>
          </cell>
        </row>
        <row r="21">
          <cell r="A21">
            <v>2003</v>
          </cell>
          <cell r="B21">
            <v>141.55285945232453</v>
          </cell>
          <cell r="C21">
            <v>92.787074074237864</v>
          </cell>
        </row>
        <row r="22">
          <cell r="A22">
            <v>2004</v>
          </cell>
          <cell r="B22">
            <v>146.69741816195619</v>
          </cell>
          <cell r="C22">
            <v>92.671829721084251</v>
          </cell>
        </row>
        <row r="23">
          <cell r="A23">
            <v>2005</v>
          </cell>
          <cell r="B23">
            <v>151.62230492382216</v>
          </cell>
          <cell r="C23">
            <v>91.921839927052218</v>
          </cell>
        </row>
        <row r="24">
          <cell r="A24">
            <v>2006</v>
          </cell>
          <cell r="B24">
            <v>149.00760483719858</v>
          </cell>
          <cell r="C24">
            <v>91.757570929365357</v>
          </cell>
        </row>
        <row r="25">
          <cell r="A25">
            <v>2007</v>
          </cell>
          <cell r="B25">
            <v>151.93272312778117</v>
          </cell>
          <cell r="C25">
            <v>90.684102083809037</v>
          </cell>
        </row>
        <row r="26">
          <cell r="A26">
            <v>2008</v>
          </cell>
          <cell r="B26">
            <v>140.18406478862983</v>
          </cell>
          <cell r="C26">
            <v>88.704808272217008</v>
          </cell>
        </row>
        <row r="27">
          <cell r="A27">
            <v>2009</v>
          </cell>
          <cell r="B27">
            <v>126.924038898193</v>
          </cell>
          <cell r="C27">
            <v>82.319946167186501</v>
          </cell>
        </row>
        <row r="28">
          <cell r="A28">
            <v>2010</v>
          </cell>
          <cell r="B28">
            <v>122.72815365047471</v>
          </cell>
          <cell r="C28">
            <v>84.208711053206244</v>
          </cell>
        </row>
        <row r="29">
          <cell r="A29">
            <v>2011</v>
          </cell>
          <cell r="B29">
            <v>122.18157489205551</v>
          </cell>
          <cell r="C29">
            <v>81.468889194563445</v>
          </cell>
        </row>
        <row r="30">
          <cell r="A30">
            <v>2012</v>
          </cell>
          <cell r="B30">
            <v>119.94274627952268</v>
          </cell>
          <cell r="C30">
            <v>80.279587015669009</v>
          </cell>
        </row>
        <row r="31">
          <cell r="A31">
            <v>2013</v>
          </cell>
          <cell r="B31">
            <v>110.75274893268806</v>
          </cell>
          <cell r="C31">
            <v>78.773311451443064</v>
          </cell>
        </row>
      </sheetData>
      <sheetData sheetId="1">
        <row r="6">
          <cell r="B6" t="str">
            <v xml:space="preserve">Emisiones acidificantes y eutrofizantes </v>
          </cell>
          <cell r="D6" t="str">
            <v xml:space="preserve">Emisiones precursores del ozono troposférico </v>
          </cell>
        </row>
        <row r="8">
          <cell r="A8">
            <v>1990</v>
          </cell>
          <cell r="C8">
            <v>100</v>
          </cell>
          <cell r="E8">
            <v>100</v>
          </cell>
        </row>
        <row r="9">
          <cell r="A9">
            <v>1991</v>
          </cell>
          <cell r="C9">
            <v>101.2</v>
          </cell>
          <cell r="E9">
            <v>100.9</v>
          </cell>
        </row>
        <row r="10">
          <cell r="A10">
            <v>1992</v>
          </cell>
          <cell r="C10">
            <v>100.7</v>
          </cell>
          <cell r="E10">
            <v>99.1</v>
          </cell>
        </row>
        <row r="11">
          <cell r="A11">
            <v>1993</v>
          </cell>
          <cell r="C11">
            <v>95.4</v>
          </cell>
          <cell r="E11">
            <v>95.3</v>
          </cell>
        </row>
        <row r="12">
          <cell r="A12">
            <v>1994</v>
          </cell>
          <cell r="C12">
            <v>96.6</v>
          </cell>
          <cell r="E12">
            <v>101.8</v>
          </cell>
        </row>
        <row r="13">
          <cell r="A13">
            <v>1995</v>
          </cell>
          <cell r="C13">
            <v>92.1</v>
          </cell>
          <cell r="E13">
            <v>98.6</v>
          </cell>
        </row>
        <row r="14">
          <cell r="A14">
            <v>1996</v>
          </cell>
          <cell r="C14">
            <v>86.8</v>
          </cell>
          <cell r="E14">
            <v>94.9</v>
          </cell>
        </row>
        <row r="15">
          <cell r="A15">
            <v>1997</v>
          </cell>
          <cell r="C15">
            <v>90.7</v>
          </cell>
          <cell r="E15">
            <v>96.1</v>
          </cell>
        </row>
        <row r="16">
          <cell r="A16">
            <v>1998</v>
          </cell>
          <cell r="C16">
            <v>86.8</v>
          </cell>
          <cell r="E16">
            <v>96.1</v>
          </cell>
        </row>
        <row r="17">
          <cell r="A17">
            <v>1999</v>
          </cell>
          <cell r="C17">
            <v>88.2</v>
          </cell>
          <cell r="E17">
            <v>96.5</v>
          </cell>
        </row>
        <row r="18">
          <cell r="A18">
            <v>2000</v>
          </cell>
          <cell r="C18">
            <v>86.7</v>
          </cell>
          <cell r="E18">
            <v>96.1</v>
          </cell>
        </row>
        <row r="19">
          <cell r="A19">
            <v>2001</v>
          </cell>
          <cell r="C19">
            <v>84.5</v>
          </cell>
          <cell r="E19">
            <v>94.4</v>
          </cell>
        </row>
        <row r="20">
          <cell r="A20">
            <v>2002</v>
          </cell>
          <cell r="C20">
            <v>88.3</v>
          </cell>
          <cell r="E20">
            <v>92.1</v>
          </cell>
        </row>
        <row r="21">
          <cell r="A21">
            <v>2003</v>
          </cell>
          <cell r="C21">
            <v>82.2</v>
          </cell>
          <cell r="E21">
            <v>96.1</v>
          </cell>
        </row>
        <row r="22">
          <cell r="A22">
            <v>2004</v>
          </cell>
          <cell r="C22">
            <v>82.9</v>
          </cell>
          <cell r="E22">
            <v>93.7</v>
          </cell>
        </row>
        <row r="23">
          <cell r="A23">
            <v>2005</v>
          </cell>
          <cell r="C23">
            <v>80.3</v>
          </cell>
          <cell r="E23">
            <v>91.9</v>
          </cell>
        </row>
        <row r="24">
          <cell r="A24">
            <v>2006</v>
          </cell>
          <cell r="C24">
            <v>77.599999999999994</v>
          </cell>
          <cell r="E24">
            <v>91.6</v>
          </cell>
        </row>
        <row r="25">
          <cell r="A25">
            <v>2007</v>
          </cell>
          <cell r="C25">
            <v>76</v>
          </cell>
          <cell r="E25">
            <v>86.1</v>
          </cell>
        </row>
        <row r="26">
          <cell r="A26">
            <v>2008</v>
          </cell>
          <cell r="C26">
            <v>54.5</v>
          </cell>
          <cell r="E26">
            <v>79.8</v>
          </cell>
        </row>
        <row r="27">
          <cell r="A27">
            <v>2009</v>
          </cell>
          <cell r="C27">
            <v>51.3</v>
          </cell>
          <cell r="E27">
            <v>79.400000000000006</v>
          </cell>
        </row>
        <row r="28">
          <cell r="A28">
            <v>2010</v>
          </cell>
          <cell r="C28">
            <v>49.4</v>
          </cell>
          <cell r="E28">
            <v>72.7</v>
          </cell>
        </row>
        <row r="29">
          <cell r="A29">
            <v>2011</v>
          </cell>
          <cell r="C29">
            <v>49.7</v>
          </cell>
          <cell r="E29">
            <v>72.8</v>
          </cell>
        </row>
        <row r="30">
          <cell r="A30">
            <v>2012</v>
          </cell>
          <cell r="C30">
            <v>47.7</v>
          </cell>
          <cell r="E30">
            <v>71.5</v>
          </cell>
        </row>
        <row r="31">
          <cell r="A31" t="str">
            <v>2013 (P)</v>
          </cell>
          <cell r="C31">
            <v>41.943502263465135</v>
          </cell>
          <cell r="E31">
            <v>63.811350432173583</v>
          </cell>
        </row>
      </sheetData>
      <sheetData sheetId="2">
        <row r="6">
          <cell r="B6" t="str">
            <v>Consumo de Fertilizantes (kg/ha)</v>
          </cell>
          <cell r="C6" t="str">
            <v>Consumo de productos fitosanitarios (kg/ha). Referido a ingrediente activo</v>
          </cell>
          <cell r="D6" t="str">
            <v>Superficie de Regadío (ha)</v>
          </cell>
          <cell r="E6" t="str">
            <v>VAB (Agricultura, ganadería, silvicultura y pesca ) a precios corrientes (Millón de euros)</v>
          </cell>
        </row>
        <row r="7">
          <cell r="A7">
            <v>2000</v>
          </cell>
          <cell r="B7">
            <v>100</v>
          </cell>
          <cell r="C7">
            <v>100</v>
          </cell>
          <cell r="D7">
            <v>99.999999999999986</v>
          </cell>
          <cell r="E7">
            <v>100</v>
          </cell>
        </row>
        <row r="8">
          <cell r="A8">
            <v>2001</v>
          </cell>
          <cell r="B8">
            <v>97.588068391431904</v>
          </cell>
          <cell r="C8">
            <v>111.60020612816164</v>
          </cell>
          <cell r="D8">
            <v>100.6</v>
          </cell>
          <cell r="E8">
            <v>105.68294701986756</v>
          </cell>
        </row>
        <row r="9">
          <cell r="A9">
            <v>2002</v>
          </cell>
          <cell r="B9">
            <v>92.981623622493643</v>
          </cell>
          <cell r="C9">
            <v>109.51827298639903</v>
          </cell>
          <cell r="D9">
            <v>101.2035890985932</v>
          </cell>
          <cell r="E9">
            <v>107.16473509933775</v>
          </cell>
        </row>
        <row r="10">
          <cell r="A10">
            <v>2003</v>
          </cell>
          <cell r="B10">
            <v>100.87936934776549</v>
          </cell>
          <cell r="C10">
            <v>112.75397451840956</v>
          </cell>
          <cell r="D10">
            <v>101.77899685097292</v>
          </cell>
          <cell r="E10">
            <v>112.46274834437087</v>
          </cell>
        </row>
        <row r="11">
          <cell r="A11">
            <v>2004</v>
          </cell>
          <cell r="B11">
            <v>96.499505565351882</v>
          </cell>
          <cell r="C11">
            <v>129.26449871151505</v>
          </cell>
          <cell r="D11">
            <v>101.95781992570595</v>
          </cell>
          <cell r="E11">
            <v>109.59437086092716</v>
          </cell>
        </row>
        <row r="12">
          <cell r="A12">
            <v>2005</v>
          </cell>
          <cell r="B12">
            <v>83.315909817532656</v>
          </cell>
          <cell r="C12">
            <v>114.5297414548029</v>
          </cell>
          <cell r="D12">
            <v>102.85059568072568</v>
          </cell>
          <cell r="E12">
            <v>104.46192052980132</v>
          </cell>
        </row>
        <row r="13">
          <cell r="A13">
            <v>2006</v>
          </cell>
          <cell r="B13">
            <v>84.449821910124825</v>
          </cell>
          <cell r="C13">
            <v>114.22603939306282</v>
          </cell>
          <cell r="D13">
            <v>100.35954825914402</v>
          </cell>
          <cell r="E13">
            <v>98.294701986754973</v>
          </cell>
        </row>
        <row r="14">
          <cell r="A14">
            <v>2007</v>
          </cell>
          <cell r="B14">
            <v>94.775167005698222</v>
          </cell>
          <cell r="C14">
            <v>113.03618481605176</v>
          </cell>
          <cell r="D14">
            <v>102.86562882033779</v>
          </cell>
          <cell r="E14">
            <v>109.17218543046357</v>
          </cell>
        </row>
        <row r="15">
          <cell r="A15">
            <v>2008</v>
          </cell>
          <cell r="B15">
            <v>64.480027058138219</v>
          </cell>
          <cell r="C15">
            <v>115.01927577773688</v>
          </cell>
          <cell r="D15">
            <v>103.53685312127955</v>
          </cell>
          <cell r="E15">
            <v>105.79884105960265</v>
          </cell>
        </row>
        <row r="16">
          <cell r="A16">
            <v>2009</v>
          </cell>
          <cell r="B16">
            <v>56.243470057623128</v>
          </cell>
          <cell r="C16">
            <v>101.13763904594103</v>
          </cell>
          <cell r="D16">
            <v>104.6301192573147</v>
          </cell>
          <cell r="E16">
            <v>97.471026490066222</v>
          </cell>
        </row>
        <row r="17">
          <cell r="A17">
            <v>2010</v>
          </cell>
          <cell r="B17">
            <v>79.560779490435479</v>
          </cell>
          <cell r="C17">
            <v>113.43280300838877</v>
          </cell>
          <cell r="D17">
            <v>104.27703161454342</v>
          </cell>
          <cell r="E17">
            <v>104.52400662251655</v>
          </cell>
        </row>
        <row r="18">
          <cell r="A18">
            <v>2011</v>
          </cell>
          <cell r="B18">
            <v>72.917708253206172</v>
          </cell>
          <cell r="C18">
            <v>111.84633023904068</v>
          </cell>
          <cell r="D18">
            <v>106.33767553991458</v>
          </cell>
          <cell r="E18">
            <v>100.95612582781457</v>
          </cell>
        </row>
        <row r="19">
          <cell r="A19">
            <v>2012</v>
          </cell>
          <cell r="B19">
            <v>73.797013773152798</v>
          </cell>
          <cell r="C19">
            <v>109.86323927735556</v>
          </cell>
          <cell r="D19">
            <v>107.82655275403179</v>
          </cell>
          <cell r="E19">
            <v>98.580298013245027</v>
          </cell>
        </row>
        <row r="20">
          <cell r="A20">
            <v>2013</v>
          </cell>
          <cell r="B20">
            <v>82.661011926434767</v>
          </cell>
          <cell r="C20">
            <v>106.7</v>
          </cell>
          <cell r="D20">
            <v>108.35564963228792</v>
          </cell>
          <cell r="E20">
            <v>109.93377483443709</v>
          </cell>
        </row>
        <row r="21">
          <cell r="A21">
            <v>2014</v>
          </cell>
          <cell r="B21">
            <v>85.747758720422667</v>
          </cell>
          <cell r="D21">
            <v>110.51142240105482</v>
          </cell>
          <cell r="E21">
            <v>98.936258278145701</v>
          </cell>
        </row>
      </sheetData>
      <sheetData sheetId="3">
        <row r="7">
          <cell r="A7">
            <v>2004</v>
          </cell>
          <cell r="D7">
            <v>6.618230768830407</v>
          </cell>
        </row>
        <row r="8">
          <cell r="A8">
            <v>2005</v>
          </cell>
          <cell r="D8">
            <v>6.6761820090471264</v>
          </cell>
        </row>
        <row r="9">
          <cell r="A9">
            <v>2006</v>
          </cell>
          <cell r="D9">
            <v>6.5144845700823524</v>
          </cell>
        </row>
        <row r="10">
          <cell r="A10">
            <v>2007</v>
          </cell>
          <cell r="D10">
            <v>6.6708493239377127</v>
          </cell>
        </row>
        <row r="11">
          <cell r="A11">
            <v>2008</v>
          </cell>
          <cell r="D11">
            <v>6.7141965552721761</v>
          </cell>
        </row>
        <row r="12">
          <cell r="A12">
            <v>2009</v>
          </cell>
          <cell r="D12">
            <v>6.7850950102129106</v>
          </cell>
        </row>
        <row r="13">
          <cell r="A13">
            <v>2010</v>
          </cell>
          <cell r="D13">
            <v>6.7622523241105847</v>
          </cell>
        </row>
        <row r="14">
          <cell r="A14">
            <v>2011</v>
          </cell>
          <cell r="D14">
            <v>6.8958828401665064</v>
          </cell>
        </row>
        <row r="15">
          <cell r="A15">
            <v>2012</v>
          </cell>
          <cell r="D15">
            <v>6.9924347108650906</v>
          </cell>
        </row>
        <row r="16">
          <cell r="A16">
            <v>2013</v>
          </cell>
          <cell r="D16">
            <v>7.0267460529580266</v>
          </cell>
        </row>
        <row r="17">
          <cell r="A17">
            <v>2014</v>
          </cell>
          <cell r="D17">
            <v>7.1584661284849531</v>
          </cell>
        </row>
        <row r="18">
          <cell r="A18">
            <v>2015</v>
          </cell>
          <cell r="D18">
            <v>7.1906600389231308</v>
          </cell>
        </row>
      </sheetData>
      <sheetData sheetId="4">
        <row r="5">
          <cell r="C5" t="str">
            <v xml:space="preserve">Sectores económicos </v>
          </cell>
          <cell r="D5" t="str">
            <v xml:space="preserve">Hogares </v>
          </cell>
          <cell r="E5" t="str">
            <v>Consumos municipales y otros</v>
          </cell>
        </row>
        <row r="6">
          <cell r="A6">
            <v>2000</v>
          </cell>
          <cell r="B6">
            <v>3781.68</v>
          </cell>
          <cell r="C6">
            <v>840.16499999999996</v>
          </cell>
          <cell r="D6">
            <v>2482.085</v>
          </cell>
          <cell r="E6">
            <v>459.43</v>
          </cell>
        </row>
        <row r="7">
          <cell r="A7">
            <v>2001</v>
          </cell>
          <cell r="B7">
            <v>3870.65</v>
          </cell>
          <cell r="C7">
            <v>920.12699999999995</v>
          </cell>
          <cell r="D7">
            <v>2459.5479999999998</v>
          </cell>
          <cell r="E7">
            <v>490.97500000000002</v>
          </cell>
        </row>
        <row r="8">
          <cell r="A8">
            <v>2002</v>
          </cell>
          <cell r="B8">
            <v>3855.6970000000001</v>
          </cell>
          <cell r="C8">
            <v>891.03899999999999</v>
          </cell>
          <cell r="D8">
            <v>2511.81</v>
          </cell>
          <cell r="E8">
            <v>452.84800000000001</v>
          </cell>
        </row>
        <row r="9">
          <cell r="A9">
            <v>2003</v>
          </cell>
          <cell r="B9">
            <v>4019.6149999999998</v>
          </cell>
          <cell r="C9">
            <v>933.30899999999997</v>
          </cell>
          <cell r="D9">
            <v>2602.904</v>
          </cell>
          <cell r="E9">
            <v>483.40199999999999</v>
          </cell>
        </row>
        <row r="10">
          <cell r="A10">
            <v>2004</v>
          </cell>
          <cell r="B10">
            <v>4042.3989999999999</v>
          </cell>
          <cell r="C10">
            <v>969.34</v>
          </cell>
          <cell r="D10">
            <v>2700.9279999999999</v>
          </cell>
          <cell r="E10">
            <v>372.13099999999997</v>
          </cell>
        </row>
        <row r="11">
          <cell r="A11">
            <v>2005</v>
          </cell>
          <cell r="B11">
            <v>4002.18</v>
          </cell>
          <cell r="C11">
            <v>947.95500000000004</v>
          </cell>
          <cell r="D11">
            <v>2673.5639999999999</v>
          </cell>
          <cell r="E11">
            <v>380.661</v>
          </cell>
        </row>
        <row r="12">
          <cell r="A12">
            <v>2006</v>
          </cell>
          <cell r="B12">
            <v>3913.0590000000002</v>
          </cell>
          <cell r="C12">
            <v>911.26400000000001</v>
          </cell>
          <cell r="D12">
            <v>2615.7510000000002</v>
          </cell>
          <cell r="E12">
            <v>386.04399999999998</v>
          </cell>
        </row>
        <row r="13">
          <cell r="A13">
            <v>2007</v>
          </cell>
          <cell r="B13">
            <v>3778.0360000000001</v>
          </cell>
          <cell r="C13">
            <v>852.27599999999995</v>
          </cell>
          <cell r="D13">
            <v>2543.7139999999999</v>
          </cell>
          <cell r="E13">
            <v>382.04599999999999</v>
          </cell>
        </row>
        <row r="14">
          <cell r="A14">
            <v>2008</v>
          </cell>
          <cell r="B14">
            <v>3731.3989999999999</v>
          </cell>
          <cell r="C14">
            <v>832.70100000000002</v>
          </cell>
          <cell r="D14">
            <v>2539.8910000000001</v>
          </cell>
          <cell r="E14">
            <v>358.80700000000002</v>
          </cell>
        </row>
        <row r="15">
          <cell r="A15">
            <v>2009</v>
          </cell>
          <cell r="B15">
            <v>3500.578</v>
          </cell>
          <cell r="C15">
            <v>701.65499999999997</v>
          </cell>
          <cell r="D15">
            <v>2493.8420000000001</v>
          </cell>
          <cell r="E15">
            <v>305.08100000000002</v>
          </cell>
        </row>
        <row r="16">
          <cell r="A16">
            <v>2010</v>
          </cell>
          <cell r="B16">
            <v>3393.2710000000002</v>
          </cell>
          <cell r="C16">
            <v>675.45399999999995</v>
          </cell>
          <cell r="D16">
            <v>2412.7080000000001</v>
          </cell>
          <cell r="E16">
            <v>305.10899999999998</v>
          </cell>
        </row>
        <row r="17">
          <cell r="A17">
            <v>2011</v>
          </cell>
          <cell r="B17">
            <v>3381.3180000000002</v>
          </cell>
          <cell r="C17">
            <v>693.42</v>
          </cell>
          <cell r="D17">
            <v>2384.386</v>
          </cell>
          <cell r="E17">
            <v>303.512</v>
          </cell>
        </row>
        <row r="18">
          <cell r="A18">
            <v>2012</v>
          </cell>
          <cell r="B18">
            <v>3338.0279999999998</v>
          </cell>
          <cell r="C18">
            <v>711.17</v>
          </cell>
          <cell r="D18">
            <v>2308.8719999999998</v>
          </cell>
          <cell r="E18">
            <v>317.98599999999999</v>
          </cell>
        </row>
        <row r="19">
          <cell r="A19">
            <v>2013</v>
          </cell>
          <cell r="B19">
            <v>3210.8429999999998</v>
          </cell>
          <cell r="C19">
            <v>694.65899999999999</v>
          </cell>
          <cell r="D19">
            <v>2217.6860000000001</v>
          </cell>
          <cell r="E19">
            <v>298.49799999999999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37"/>
  <sheetViews>
    <sheetView tabSelected="1" view="pageBreakPreview" zoomScale="95" zoomScaleNormal="75" zoomScaleSheetLayoutView="95" workbookViewId="0">
      <selection activeCell="B3" sqref="B3:D3"/>
    </sheetView>
  </sheetViews>
  <sheetFormatPr baseColWidth="10" defaultColWidth="9.140625" defaultRowHeight="12.75"/>
  <cols>
    <col min="2" max="2" width="19.85546875" customWidth="1"/>
    <col min="3" max="3" width="37" customWidth="1"/>
    <col min="4" max="4" width="30.85546875" customWidth="1"/>
    <col min="5" max="5" width="6" customWidth="1"/>
  </cols>
  <sheetData>
    <row r="1" spans="2:6" ht="18" customHeight="1">
      <c r="B1" s="253" t="s">
        <v>6</v>
      </c>
      <c r="C1" s="253"/>
      <c r="D1" s="253"/>
      <c r="E1" s="3"/>
      <c r="F1" s="3"/>
    </row>
    <row r="3" spans="2:6" ht="15">
      <c r="B3" s="254" t="s">
        <v>89</v>
      </c>
      <c r="C3" s="254"/>
      <c r="D3" s="254"/>
      <c r="E3" s="4"/>
      <c r="F3" s="4"/>
    </row>
    <row r="4" spans="2:6" ht="15">
      <c r="B4" s="254" t="s">
        <v>190</v>
      </c>
      <c r="C4" s="254"/>
      <c r="D4" s="254"/>
      <c r="E4" s="4"/>
      <c r="F4" s="4"/>
    </row>
    <row r="5" spans="2:6" ht="13.5" thickBot="1">
      <c r="B5" s="10"/>
      <c r="C5" s="10"/>
      <c r="D5" s="10"/>
    </row>
    <row r="6" spans="2:6" ht="22.5" customHeight="1">
      <c r="B6" s="251" t="s">
        <v>7</v>
      </c>
      <c r="C6" s="256" t="s">
        <v>191</v>
      </c>
      <c r="D6" s="257"/>
    </row>
    <row r="7" spans="2:6" ht="39" customHeight="1" thickBot="1">
      <c r="B7" s="252"/>
      <c r="C7" s="17" t="s">
        <v>20</v>
      </c>
      <c r="D7" s="54" t="s">
        <v>192</v>
      </c>
    </row>
    <row r="8" spans="2:6">
      <c r="B8" s="49">
        <v>1990</v>
      </c>
      <c r="C8" s="181">
        <v>100</v>
      </c>
      <c r="D8" s="182">
        <v>100</v>
      </c>
    </row>
    <row r="9" spans="2:6">
      <c r="B9" s="49">
        <v>1991</v>
      </c>
      <c r="C9" s="183">
        <v>103.21573582275744</v>
      </c>
      <c r="D9" s="182">
        <v>98.136224760903417</v>
      </c>
    </row>
    <row r="10" spans="2:6">
      <c r="B10" s="49">
        <v>1992</v>
      </c>
      <c r="C10" s="183">
        <v>106.27384237254373</v>
      </c>
      <c r="D10" s="182">
        <v>94.895103629977413</v>
      </c>
    </row>
    <row r="11" spans="2:6">
      <c r="B11" s="49">
        <v>1993</v>
      </c>
      <c r="C11" s="183">
        <v>102.66180030561868</v>
      </c>
      <c r="D11" s="182">
        <v>93.203541594079667</v>
      </c>
    </row>
    <row r="12" spans="2:6">
      <c r="B12" s="49">
        <v>1994</v>
      </c>
      <c r="C12" s="183">
        <v>108.49551511246118</v>
      </c>
      <c r="D12" s="182">
        <v>92.725153403062066</v>
      </c>
    </row>
    <row r="13" spans="2:6">
      <c r="B13" s="49">
        <v>1995</v>
      </c>
      <c r="C13" s="183">
        <v>113.69411858315196</v>
      </c>
      <c r="D13" s="182">
        <v>93.686541411491248</v>
      </c>
    </row>
    <row r="14" spans="2:6">
      <c r="B14" s="49">
        <v>1996</v>
      </c>
      <c r="C14" s="183">
        <v>111.34011010114648</v>
      </c>
      <c r="D14" s="182">
        <v>95.550008805836569</v>
      </c>
    </row>
    <row r="15" spans="2:6">
      <c r="B15" s="49">
        <v>1997</v>
      </c>
      <c r="C15" s="183">
        <v>116.03845582815994</v>
      </c>
      <c r="D15" s="182">
        <v>93.796923157047587</v>
      </c>
    </row>
    <row r="16" spans="2:6">
      <c r="B16" s="49">
        <v>1998</v>
      </c>
      <c r="C16" s="183">
        <v>119.43524056247038</v>
      </c>
      <c r="D16" s="182">
        <v>92.947063836203256</v>
      </c>
    </row>
    <row r="17" spans="2:10">
      <c r="B17" s="49">
        <v>1999</v>
      </c>
      <c r="C17" s="183">
        <v>128.94114710705699</v>
      </c>
      <c r="D17" s="182">
        <v>91.004614479957311</v>
      </c>
    </row>
    <row r="18" spans="2:10">
      <c r="B18" s="49">
        <v>2000</v>
      </c>
      <c r="C18" s="183">
        <v>134.08121573270955</v>
      </c>
      <c r="D18" s="182">
        <v>91.11789668188932</v>
      </c>
    </row>
    <row r="19" spans="2:10">
      <c r="B19" s="49">
        <v>2001</v>
      </c>
      <c r="C19" s="183">
        <v>132.81352556262695</v>
      </c>
      <c r="D19" s="182">
        <v>91.979541300725558</v>
      </c>
    </row>
    <row r="20" spans="2:10">
      <c r="B20" s="49">
        <v>2002</v>
      </c>
      <c r="C20" s="183">
        <v>138.8537616532245</v>
      </c>
      <c r="D20" s="182">
        <v>91.250574194340373</v>
      </c>
    </row>
    <row r="21" spans="2:10">
      <c r="B21" s="49">
        <v>2003</v>
      </c>
      <c r="C21" s="183">
        <v>141.55285945232453</v>
      </c>
      <c r="D21" s="182">
        <v>92.787074074237864</v>
      </c>
    </row>
    <row r="22" spans="2:10">
      <c r="B22" s="49">
        <v>2004</v>
      </c>
      <c r="C22" s="183">
        <v>146.69741816195619</v>
      </c>
      <c r="D22" s="182">
        <v>92.671829721084251</v>
      </c>
    </row>
    <row r="23" spans="2:10">
      <c r="B23" s="49">
        <v>2005</v>
      </c>
      <c r="C23" s="183">
        <v>151.62230492382216</v>
      </c>
      <c r="D23" s="182">
        <v>91.921839927052218</v>
      </c>
    </row>
    <row r="24" spans="2:10">
      <c r="B24" s="49">
        <v>2006</v>
      </c>
      <c r="C24" s="183">
        <v>149.00760483719858</v>
      </c>
      <c r="D24" s="182">
        <v>91.757570929365357</v>
      </c>
    </row>
    <row r="25" spans="2:10">
      <c r="B25" s="49">
        <v>2007</v>
      </c>
      <c r="C25" s="183">
        <v>151.93272312778117</v>
      </c>
      <c r="D25" s="182">
        <v>90.684102083809037</v>
      </c>
    </row>
    <row r="26" spans="2:10">
      <c r="B26" s="49">
        <v>2008</v>
      </c>
      <c r="C26" s="183">
        <v>140.18406478862983</v>
      </c>
      <c r="D26" s="182">
        <v>88.704808272217008</v>
      </c>
      <c r="G26" s="2"/>
      <c r="H26" s="2"/>
      <c r="I26" s="2"/>
      <c r="J26" s="2"/>
    </row>
    <row r="27" spans="2:10">
      <c r="B27" s="49">
        <v>2009</v>
      </c>
      <c r="C27" s="183">
        <v>126.924038898193</v>
      </c>
      <c r="D27" s="182">
        <v>82.319946167186501</v>
      </c>
      <c r="G27" s="2"/>
      <c r="H27" s="2"/>
      <c r="I27" s="2"/>
      <c r="J27" s="2"/>
    </row>
    <row r="28" spans="2:10">
      <c r="B28" s="49">
        <v>2010</v>
      </c>
      <c r="C28" s="183">
        <v>122.72815365047471</v>
      </c>
      <c r="D28" s="182">
        <v>84.208711053206244</v>
      </c>
      <c r="G28" s="2"/>
      <c r="H28" s="2"/>
      <c r="I28" s="2"/>
      <c r="J28" s="2"/>
    </row>
    <row r="29" spans="2:10">
      <c r="B29" s="49">
        <v>2011</v>
      </c>
      <c r="C29" s="183">
        <v>122.18157489205551</v>
      </c>
      <c r="D29" s="182">
        <v>81.468889194563445</v>
      </c>
      <c r="G29" s="2"/>
      <c r="H29" s="2"/>
      <c r="I29" s="2"/>
      <c r="J29" s="2"/>
    </row>
    <row r="30" spans="2:10">
      <c r="B30" s="49">
        <v>2012</v>
      </c>
      <c r="C30" s="183">
        <v>119.94274627952268</v>
      </c>
      <c r="D30" s="182">
        <v>80.279587015669009</v>
      </c>
      <c r="G30" s="2"/>
      <c r="H30" s="2"/>
      <c r="I30" s="2"/>
      <c r="J30" s="2"/>
    </row>
    <row r="31" spans="2:10" ht="13.5" thickBot="1">
      <c r="B31" s="184">
        <v>2013</v>
      </c>
      <c r="C31" s="185">
        <v>110.75274893268806</v>
      </c>
      <c r="D31" s="186">
        <v>78.773311451443064</v>
      </c>
      <c r="G31" s="2"/>
      <c r="H31" s="2"/>
      <c r="I31" s="2"/>
      <c r="J31" s="2"/>
    </row>
    <row r="33" spans="2:7">
      <c r="B33" t="s">
        <v>103</v>
      </c>
    </row>
    <row r="34" spans="2:7" ht="12.75" customHeight="1">
      <c r="B34" s="255" t="s">
        <v>193</v>
      </c>
      <c r="C34" s="255"/>
      <c r="D34" s="255"/>
      <c r="E34" s="178"/>
      <c r="F34" s="178"/>
      <c r="G34" s="178"/>
    </row>
    <row r="35" spans="2:7" ht="12.75" customHeight="1">
      <c r="B35" s="247"/>
      <c r="C35" s="248"/>
      <c r="D35" s="248"/>
      <c r="E35" s="248"/>
      <c r="F35" s="248"/>
      <c r="G35" s="248"/>
    </row>
    <row r="36" spans="2:7" ht="12.75" customHeight="1">
      <c r="B36" s="248"/>
      <c r="C36" s="248"/>
      <c r="D36" s="248"/>
      <c r="E36" s="248"/>
      <c r="F36" s="248"/>
      <c r="G36" s="248"/>
    </row>
    <row r="37" spans="2:7" ht="14.25" customHeight="1">
      <c r="B37" s="249"/>
      <c r="C37" s="250"/>
      <c r="D37" s="250"/>
    </row>
  </sheetData>
  <mergeCells count="9">
    <mergeCell ref="B35:G35"/>
    <mergeCell ref="B36:G36"/>
    <mergeCell ref="B37:D37"/>
    <mergeCell ref="B6:B7"/>
    <mergeCell ref="B1:D1"/>
    <mergeCell ref="B3:D3"/>
    <mergeCell ref="B4:D4"/>
    <mergeCell ref="B34:D34"/>
    <mergeCell ref="C6:D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28"/>
  <sheetViews>
    <sheetView tabSelected="1" view="pageBreakPreview" zoomScale="112" zoomScaleNormal="75" zoomScaleSheetLayoutView="112" workbookViewId="0">
      <selection activeCell="B3" sqref="B3:D3"/>
    </sheetView>
  </sheetViews>
  <sheetFormatPr baseColWidth="10" defaultRowHeight="12.75"/>
  <cols>
    <col min="1" max="1" width="29.7109375" customWidth="1"/>
    <col min="2" max="3" width="27.42578125" customWidth="1"/>
  </cols>
  <sheetData>
    <row r="1" spans="1:3" ht="18">
      <c r="A1" s="269" t="s">
        <v>6</v>
      </c>
      <c r="B1" s="269"/>
      <c r="C1" s="269"/>
    </row>
    <row r="3" spans="1:3" ht="15">
      <c r="A3" s="254" t="s">
        <v>210</v>
      </c>
      <c r="B3" s="254"/>
      <c r="C3" s="254"/>
    </row>
    <row r="4" spans="1:3" ht="15">
      <c r="A4" s="254" t="s">
        <v>211</v>
      </c>
      <c r="B4" s="254"/>
      <c r="C4" s="254"/>
    </row>
    <row r="5" spans="1:3" ht="13.5" thickBot="1">
      <c r="A5" s="10"/>
      <c r="B5" s="10"/>
      <c r="C5" s="10"/>
    </row>
    <row r="6" spans="1:3" ht="48" customHeight="1" thickBot="1">
      <c r="A6" s="195" t="s">
        <v>9</v>
      </c>
      <c r="B6" s="27" t="s">
        <v>212</v>
      </c>
      <c r="C6" s="19" t="s">
        <v>114</v>
      </c>
    </row>
    <row r="7" spans="1:3">
      <c r="A7" s="198" t="s">
        <v>82</v>
      </c>
      <c r="B7" s="199">
        <v>77.191768162757228</v>
      </c>
      <c r="C7" s="200">
        <v>20.517960063715268</v>
      </c>
    </row>
    <row r="8" spans="1:3">
      <c r="A8" s="201" t="s">
        <v>75</v>
      </c>
      <c r="B8" s="199">
        <v>19.050801284569967</v>
      </c>
      <c r="C8" s="199">
        <v>13.469130486336043</v>
      </c>
    </row>
    <row r="9" spans="1:3">
      <c r="A9" s="201" t="s">
        <v>72</v>
      </c>
      <c r="B9" s="199">
        <v>86.205654159506381</v>
      </c>
      <c r="C9" s="199">
        <v>-0.58204609161107246</v>
      </c>
    </row>
    <row r="10" spans="1:3">
      <c r="A10" s="201" t="s">
        <v>81</v>
      </c>
      <c r="B10" s="199">
        <v>186.85707760544588</v>
      </c>
      <c r="C10" s="199">
        <v>40.373053127111675</v>
      </c>
    </row>
    <row r="11" spans="1:3">
      <c r="A11" s="201" t="s">
        <v>80</v>
      </c>
      <c r="B11" s="199">
        <v>253.36345752287849</v>
      </c>
      <c r="C11" s="199">
        <v>28.301924000157751</v>
      </c>
    </row>
    <row r="12" spans="1:3">
      <c r="A12" s="201" t="s">
        <v>28</v>
      </c>
      <c r="B12" s="199">
        <v>71.167587214214109</v>
      </c>
      <c r="C12" s="199">
        <v>7.3167210218779735</v>
      </c>
    </row>
    <row r="13" spans="1:3">
      <c r="A13" s="201" t="s">
        <v>69</v>
      </c>
      <c r="B13" s="199">
        <v>14.640881251438682</v>
      </c>
      <c r="C13" s="199">
        <v>1.7856470923287797</v>
      </c>
    </row>
    <row r="14" spans="1:3">
      <c r="A14" s="201" t="s">
        <v>83</v>
      </c>
      <c r="B14" s="199">
        <v>14.71803429992989</v>
      </c>
      <c r="C14" s="199">
        <v>41.042790744791958</v>
      </c>
    </row>
    <row r="15" spans="1:3">
      <c r="A15" s="201" t="s">
        <v>78</v>
      </c>
      <c r="B15" s="199">
        <v>190.33169899914429</v>
      </c>
      <c r="C15" s="199">
        <v>22.860488300202281</v>
      </c>
    </row>
    <row r="16" spans="1:3">
      <c r="A16" s="201" t="s">
        <v>77</v>
      </c>
      <c r="B16" s="199">
        <v>175.81125193457262</v>
      </c>
      <c r="C16" s="199">
        <v>24.090122842635594</v>
      </c>
    </row>
    <row r="17" spans="1:3">
      <c r="A17" s="201" t="s">
        <v>74</v>
      </c>
      <c r="B17" s="199">
        <v>12.744310607789213</v>
      </c>
      <c r="C17" s="199">
        <v>12.91779988167745</v>
      </c>
    </row>
    <row r="18" spans="1:3">
      <c r="A18" s="201" t="s">
        <v>71</v>
      </c>
      <c r="B18" s="199">
        <v>64.42474967615891</v>
      </c>
      <c r="C18" s="199">
        <v>6.3435222466436647</v>
      </c>
    </row>
    <row r="19" spans="1:3">
      <c r="A19" s="201" t="s">
        <v>73</v>
      </c>
      <c r="B19" s="199">
        <v>755.25786371920196</v>
      </c>
      <c r="C19" s="199">
        <v>23.290484145325955</v>
      </c>
    </row>
    <row r="20" spans="1:3">
      <c r="A20" s="201" t="s">
        <v>29</v>
      </c>
      <c r="B20" s="199">
        <v>123.8404760158071</v>
      </c>
      <c r="C20" s="199">
        <v>32.013872989222158</v>
      </c>
    </row>
    <row r="21" spans="1:3">
      <c r="A21" s="201" t="s">
        <v>79</v>
      </c>
      <c r="B21" s="199">
        <v>33.661393830435131</v>
      </c>
      <c r="C21" s="199">
        <v>24.070237672933665</v>
      </c>
    </row>
    <row r="22" spans="1:3">
      <c r="A22" s="201" t="s">
        <v>70</v>
      </c>
      <c r="B22" s="199">
        <v>243.16303681851312</v>
      </c>
      <c r="C22" s="199">
        <v>3.2836482003556431</v>
      </c>
    </row>
    <row r="23" spans="1:3">
      <c r="A23" s="201" t="s">
        <v>76</v>
      </c>
      <c r="B23" s="199">
        <v>39.900896883206975</v>
      </c>
      <c r="C23" s="199">
        <v>25.605221124089041</v>
      </c>
    </row>
    <row r="24" spans="1:3">
      <c r="A24" s="201" t="s">
        <v>159</v>
      </c>
      <c r="B24" s="199">
        <v>5164.0924293098205</v>
      </c>
      <c r="C24" s="199">
        <v>20.029822478516497</v>
      </c>
    </row>
    <row r="25" spans="1:3" ht="6.75" customHeight="1">
      <c r="A25" s="45"/>
      <c r="B25" s="90"/>
      <c r="C25" s="199"/>
    </row>
    <row r="26" spans="1:3" ht="13.5" thickBot="1">
      <c r="A26" s="141" t="s">
        <v>61</v>
      </c>
      <c r="B26" s="202">
        <v>72.900000000000006</v>
      </c>
      <c r="C26" s="203">
        <v>19.8</v>
      </c>
    </row>
    <row r="27" spans="1:3" ht="27" customHeight="1">
      <c r="A27" s="284" t="s">
        <v>213</v>
      </c>
      <c r="B27" s="284"/>
      <c r="C27" s="284"/>
    </row>
    <row r="28" spans="1:3">
      <c r="A28" s="9" t="s">
        <v>214</v>
      </c>
    </row>
  </sheetData>
  <mergeCells count="4">
    <mergeCell ref="A1:C1"/>
    <mergeCell ref="A3:C3"/>
    <mergeCell ref="A27:C27"/>
    <mergeCell ref="A4:C4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2"/>
  <sheetViews>
    <sheetView showGridLines="0" tabSelected="1" view="pageBreakPreview" zoomScale="130" zoomScaleNormal="100" zoomScaleSheetLayoutView="130" workbookViewId="0">
      <selection activeCell="B3" sqref="B3:D3"/>
    </sheetView>
  </sheetViews>
  <sheetFormatPr baseColWidth="10" defaultRowHeight="12.75"/>
  <cols>
    <col min="1" max="1" width="15.5703125" style="204" customWidth="1"/>
    <col min="2" max="2" width="10.42578125" style="204" customWidth="1"/>
    <col min="3" max="3" width="18" style="204" customWidth="1"/>
    <col min="4" max="4" width="19.42578125" style="204" customWidth="1"/>
    <col min="5" max="5" width="19.85546875" style="204" customWidth="1"/>
    <col min="6" max="6" width="18" style="204" customWidth="1"/>
    <col min="7" max="7" width="22" style="204" customWidth="1"/>
    <col min="8" max="16384" width="11.42578125" style="204"/>
  </cols>
  <sheetData>
    <row r="1" spans="1:7" ht="18">
      <c r="A1" s="289" t="s">
        <v>6</v>
      </c>
      <c r="B1" s="289"/>
      <c r="C1" s="289"/>
      <c r="D1" s="289"/>
      <c r="E1" s="289"/>
      <c r="F1" s="289"/>
      <c r="G1" s="289"/>
    </row>
    <row r="3" spans="1:7" ht="15" customHeight="1">
      <c r="A3" s="290" t="s">
        <v>160</v>
      </c>
      <c r="B3" s="290"/>
      <c r="C3" s="290"/>
      <c r="D3" s="290"/>
      <c r="E3" s="290"/>
      <c r="F3" s="290"/>
      <c r="G3" s="290"/>
    </row>
    <row r="4" spans="1:7" ht="13.5" thickBot="1"/>
    <row r="5" spans="1:7" ht="22.5" customHeight="1">
      <c r="A5" s="291" t="s">
        <v>215</v>
      </c>
      <c r="B5" s="292"/>
      <c r="C5" s="292"/>
      <c r="D5" s="292"/>
      <c r="E5" s="292"/>
      <c r="F5" s="292"/>
      <c r="G5" s="293"/>
    </row>
    <row r="6" spans="1:7">
      <c r="A6" s="285" t="s">
        <v>245</v>
      </c>
      <c r="B6" s="286"/>
      <c r="C6" s="294" t="s">
        <v>216</v>
      </c>
      <c r="D6" s="286"/>
      <c r="E6" s="294" t="s">
        <v>217</v>
      </c>
      <c r="F6" s="286"/>
      <c r="G6" s="234" t="s">
        <v>218</v>
      </c>
    </row>
    <row r="7" spans="1:7">
      <c r="A7" s="285"/>
      <c r="B7" s="286"/>
      <c r="C7" s="295"/>
      <c r="D7" s="296"/>
      <c r="E7" s="294"/>
      <c r="F7" s="286"/>
      <c r="G7" s="234" t="s">
        <v>219</v>
      </c>
    </row>
    <row r="8" spans="1:7" ht="13.5" thickBot="1">
      <c r="A8" s="287"/>
      <c r="B8" s="288"/>
      <c r="C8" s="235" t="s">
        <v>220</v>
      </c>
      <c r="D8" s="236" t="s">
        <v>221</v>
      </c>
      <c r="E8" s="236" t="s">
        <v>220</v>
      </c>
      <c r="F8" s="236" t="s">
        <v>222</v>
      </c>
      <c r="G8" s="237" t="s">
        <v>220</v>
      </c>
    </row>
    <row r="9" spans="1:7" ht="15.75" customHeight="1" thickBot="1">
      <c r="A9" s="201" t="s">
        <v>223</v>
      </c>
      <c r="B9" s="225"/>
      <c r="C9" s="238">
        <v>16145025.26</v>
      </c>
      <c r="D9" s="231">
        <v>31.89</v>
      </c>
      <c r="E9" s="242">
        <v>7329252.46</v>
      </c>
      <c r="F9" s="226">
        <v>6.87</v>
      </c>
      <c r="G9" s="245">
        <v>23474277.710000001</v>
      </c>
    </row>
    <row r="10" spans="1:7" ht="13.5" thickTop="1">
      <c r="A10" s="298" t="s">
        <v>30</v>
      </c>
      <c r="B10" s="299"/>
      <c r="C10" s="239">
        <v>6316313.9500000002</v>
      </c>
      <c r="D10" s="232">
        <v>12.48</v>
      </c>
      <c r="E10" s="243">
        <v>500808.8</v>
      </c>
      <c r="F10" s="226">
        <v>0.47</v>
      </c>
      <c r="G10" s="245">
        <v>6817122.75</v>
      </c>
    </row>
    <row r="11" spans="1:7" ht="15.75" customHeight="1" thickBot="1">
      <c r="A11" s="300" t="s">
        <v>224</v>
      </c>
      <c r="B11" s="299"/>
      <c r="C11" s="239">
        <v>13783498.859999999</v>
      </c>
      <c r="D11" s="232">
        <v>27.23</v>
      </c>
      <c r="E11" s="243">
        <v>7159223.2800000003</v>
      </c>
      <c r="F11" s="226">
        <v>6.71</v>
      </c>
      <c r="G11" s="245">
        <v>20942722.140000001</v>
      </c>
    </row>
    <row r="12" spans="1:7" ht="16.5" customHeight="1" thickTop="1">
      <c r="A12" s="301" t="s">
        <v>225</v>
      </c>
      <c r="B12" s="228" t="s">
        <v>226</v>
      </c>
      <c r="C12" s="239">
        <v>4791679.03</v>
      </c>
      <c r="D12" s="232">
        <v>9.4700000000000006</v>
      </c>
      <c r="E12" s="243">
        <v>452058.55</v>
      </c>
      <c r="F12" s="226">
        <v>0.42</v>
      </c>
      <c r="G12" s="245">
        <v>5243737.58</v>
      </c>
    </row>
    <row r="13" spans="1:7">
      <c r="A13" s="302"/>
      <c r="B13" s="228" t="s">
        <v>227</v>
      </c>
      <c r="C13" s="239">
        <v>281220.47999999998</v>
      </c>
      <c r="D13" s="232">
        <v>0.56000000000000005</v>
      </c>
      <c r="E13" s="243">
        <v>25605.52</v>
      </c>
      <c r="F13" s="226">
        <v>0.02</v>
      </c>
      <c r="G13" s="245">
        <v>306826</v>
      </c>
    </row>
    <row r="14" spans="1:7">
      <c r="A14" s="302"/>
      <c r="B14" s="229" t="s">
        <v>228</v>
      </c>
      <c r="C14" s="240">
        <v>51857.86</v>
      </c>
      <c r="D14" s="232">
        <v>0.1</v>
      </c>
      <c r="E14" s="243">
        <v>96625.7</v>
      </c>
      <c r="F14" s="226">
        <v>0.09</v>
      </c>
      <c r="G14" s="245">
        <v>148483.56</v>
      </c>
    </row>
    <row r="15" spans="1:7" ht="13.5" thickBot="1">
      <c r="A15" s="303"/>
      <c r="B15" s="230" t="s">
        <v>229</v>
      </c>
      <c r="C15" s="241">
        <v>0</v>
      </c>
      <c r="D15" s="233">
        <v>0</v>
      </c>
      <c r="E15" s="244">
        <v>242269.67</v>
      </c>
      <c r="F15" s="227">
        <v>0.23</v>
      </c>
      <c r="G15" s="246">
        <v>242269.67</v>
      </c>
    </row>
    <row r="16" spans="1:7" ht="13.5" thickBot="1">
      <c r="A16" s="304"/>
      <c r="B16" s="305"/>
      <c r="C16" s="305"/>
      <c r="D16" s="305"/>
      <c r="E16" s="305"/>
      <c r="F16" s="305"/>
      <c r="G16" s="306"/>
    </row>
    <row r="17" spans="1:7" ht="13.5" thickTop="1">
      <c r="A17" s="297" t="s">
        <v>230</v>
      </c>
      <c r="B17" s="297"/>
      <c r="C17" s="297"/>
      <c r="D17" s="297"/>
    </row>
    <row r="18" spans="1:7">
      <c r="A18" s="205" t="s">
        <v>115</v>
      </c>
      <c r="F18" s="224"/>
      <c r="G18" s="224"/>
    </row>
    <row r="19" spans="1:7" ht="15" thickBot="1">
      <c r="A19" s="205" t="s">
        <v>116</v>
      </c>
      <c r="E19" s="223"/>
      <c r="F19" s="224"/>
      <c r="G19" s="224"/>
    </row>
    <row r="20" spans="1:7" ht="13.5" thickTop="1">
      <c r="A20" s="206" t="s">
        <v>231</v>
      </c>
      <c r="F20" s="224"/>
      <c r="G20" s="224"/>
    </row>
    <row r="21" spans="1:7">
      <c r="A21" s="206" t="s">
        <v>232</v>
      </c>
      <c r="F21" s="224"/>
      <c r="G21" s="224"/>
    </row>
    <row r="22" spans="1:7">
      <c r="F22" s="224"/>
    </row>
  </sheetData>
  <mergeCells count="11">
    <mergeCell ref="A17:D17"/>
    <mergeCell ref="A10:B10"/>
    <mergeCell ref="A11:B11"/>
    <mergeCell ref="A12:A15"/>
    <mergeCell ref="A16:G16"/>
    <mergeCell ref="A6:B8"/>
    <mergeCell ref="A1:G1"/>
    <mergeCell ref="A3:G3"/>
    <mergeCell ref="A5:G5"/>
    <mergeCell ref="C6:D7"/>
    <mergeCell ref="E6:F7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S22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17" customWidth="1"/>
    <col min="2" max="2" width="27" customWidth="1"/>
    <col min="3" max="3" width="25.42578125" customWidth="1"/>
    <col min="4" max="4" width="6.85546875" customWidth="1"/>
  </cols>
  <sheetData>
    <row r="1" spans="1:19" ht="18">
      <c r="A1" s="269" t="s">
        <v>6</v>
      </c>
      <c r="B1" s="269"/>
      <c r="C1" s="269"/>
    </row>
    <row r="3" spans="1:19" ht="13.5" customHeight="1">
      <c r="A3" s="254" t="s">
        <v>161</v>
      </c>
      <c r="B3" s="254"/>
      <c r="C3" s="254"/>
    </row>
    <row r="4" spans="1:19" ht="13.5" customHeight="1">
      <c r="A4" s="254" t="s">
        <v>233</v>
      </c>
      <c r="B4" s="254"/>
      <c r="C4" s="254"/>
    </row>
    <row r="5" spans="1:19" ht="13.5" thickBot="1">
      <c r="A5" s="10"/>
      <c r="B5" s="10"/>
      <c r="C5" s="10"/>
    </row>
    <row r="6" spans="1:19" ht="46.5" customHeight="1" thickBot="1">
      <c r="A6" s="25" t="s">
        <v>7</v>
      </c>
      <c r="B6" s="58" t="s">
        <v>234</v>
      </c>
      <c r="C6" s="41" t="s">
        <v>32</v>
      </c>
    </row>
    <row r="7" spans="1:19">
      <c r="A7" s="49">
        <v>2000</v>
      </c>
      <c r="B7" s="70">
        <v>1066687</v>
      </c>
      <c r="C7" s="60">
        <v>403256.06700000004</v>
      </c>
    </row>
    <row r="8" spans="1:19">
      <c r="A8" s="49">
        <v>2001</v>
      </c>
      <c r="B8" s="70">
        <v>971452</v>
      </c>
      <c r="C8" s="60">
        <v>440915.28202991129</v>
      </c>
    </row>
    <row r="9" spans="1:19">
      <c r="A9" s="49">
        <v>2002</v>
      </c>
      <c r="B9" s="70">
        <v>795853</v>
      </c>
      <c r="C9" s="60">
        <v>315990.31</v>
      </c>
    </row>
    <row r="10" spans="1:19">
      <c r="A10" s="49">
        <v>2003</v>
      </c>
      <c r="B10" s="70">
        <v>802931</v>
      </c>
      <c r="C10" s="60">
        <v>277353.26</v>
      </c>
    </row>
    <row r="11" spans="1:19">
      <c r="A11" s="49">
        <v>2004</v>
      </c>
      <c r="B11" s="70">
        <v>718420</v>
      </c>
      <c r="C11" s="60">
        <v>284665.06251999998</v>
      </c>
    </row>
    <row r="12" spans="1:19">
      <c r="A12" s="49">
        <v>2005</v>
      </c>
      <c r="B12" s="70">
        <v>721912</v>
      </c>
      <c r="C12" s="60">
        <v>344364.23600000003</v>
      </c>
    </row>
    <row r="13" spans="1:19">
      <c r="A13" s="49">
        <v>2006</v>
      </c>
      <c r="B13" s="70">
        <v>680739</v>
      </c>
      <c r="C13" s="60">
        <v>378400.288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8"/>
    </row>
    <row r="14" spans="1:19">
      <c r="A14" s="49">
        <v>2007</v>
      </c>
      <c r="B14" s="70">
        <v>687126</v>
      </c>
      <c r="C14" s="60">
        <v>366198.1270567216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8"/>
    </row>
    <row r="15" spans="1:19">
      <c r="A15" s="49">
        <v>2008</v>
      </c>
      <c r="B15" s="70">
        <v>853373</v>
      </c>
      <c r="C15" s="60">
        <v>390290.299</v>
      </c>
    </row>
    <row r="16" spans="1:19">
      <c r="A16" s="49">
        <v>2009</v>
      </c>
      <c r="B16" s="70">
        <v>685553</v>
      </c>
      <c r="C16" s="60">
        <v>313679.7256724381</v>
      </c>
    </row>
    <row r="17" spans="1:4">
      <c r="A17" s="49">
        <v>2010</v>
      </c>
      <c r="B17" s="70">
        <v>741675</v>
      </c>
      <c r="C17" s="60">
        <v>342180.625</v>
      </c>
    </row>
    <row r="18" spans="1:4">
      <c r="A18" s="49">
        <v>2011</v>
      </c>
      <c r="B18" s="70">
        <v>798559</v>
      </c>
      <c r="C18" s="60">
        <v>329472</v>
      </c>
    </row>
    <row r="19" spans="1:4">
      <c r="A19" s="49">
        <v>2012</v>
      </c>
      <c r="B19" s="70">
        <v>757827</v>
      </c>
      <c r="C19" s="60">
        <v>261406</v>
      </c>
    </row>
    <row r="20" spans="1:4" ht="13.5" thickBot="1">
      <c r="A20" s="49">
        <v>2013</v>
      </c>
      <c r="B20" s="71">
        <v>882309</v>
      </c>
      <c r="C20" s="60">
        <v>297785</v>
      </c>
    </row>
    <row r="21" spans="1:4">
      <c r="A21" s="24"/>
      <c r="B21" s="24"/>
      <c r="C21" s="24"/>
    </row>
    <row r="22" spans="1:4">
      <c r="A22" s="261" t="s">
        <v>235</v>
      </c>
      <c r="B22" s="261"/>
      <c r="C22" s="261"/>
      <c r="D22" s="94"/>
    </row>
  </sheetData>
  <mergeCells count="4">
    <mergeCell ref="A1:C1"/>
    <mergeCell ref="A3:C3"/>
    <mergeCell ref="A4:C4"/>
    <mergeCell ref="A22:C22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Q27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12.7109375" customWidth="1"/>
    <col min="2" max="2" width="15.5703125" customWidth="1"/>
    <col min="3" max="3" width="14.28515625" customWidth="1"/>
    <col min="4" max="4" width="14.42578125" customWidth="1"/>
    <col min="5" max="7" width="12.7109375" customWidth="1"/>
  </cols>
  <sheetData>
    <row r="1" spans="1:17" ht="18">
      <c r="A1" s="269" t="s">
        <v>6</v>
      </c>
      <c r="B1" s="269"/>
      <c r="C1" s="269"/>
      <c r="D1" s="269"/>
      <c r="E1" s="269"/>
      <c r="F1" s="269"/>
      <c r="G1" s="269"/>
    </row>
    <row r="3" spans="1:17" ht="15">
      <c r="A3" s="254" t="s">
        <v>162</v>
      </c>
      <c r="B3" s="254"/>
      <c r="C3" s="254"/>
      <c r="D3" s="254"/>
      <c r="E3" s="254"/>
      <c r="F3" s="254"/>
      <c r="G3" s="254"/>
    </row>
    <row r="4" spans="1:17" ht="15">
      <c r="A4" s="254" t="s">
        <v>119</v>
      </c>
      <c r="B4" s="254"/>
      <c r="C4" s="254"/>
      <c r="D4" s="254"/>
      <c r="E4" s="254"/>
      <c r="F4" s="254"/>
      <c r="G4" s="254"/>
    </row>
    <row r="5" spans="1:17" ht="13.5" thickBot="1">
      <c r="A5" s="10"/>
      <c r="B5" s="10"/>
      <c r="C5" s="10"/>
      <c r="D5" s="10"/>
      <c r="E5" s="10"/>
      <c r="F5" s="10"/>
      <c r="G5" s="10"/>
    </row>
    <row r="6" spans="1:17" ht="27" customHeight="1">
      <c r="A6" s="308" t="s">
        <v>7</v>
      </c>
      <c r="B6" s="280" t="s">
        <v>38</v>
      </c>
      <c r="C6" s="281"/>
      <c r="D6" s="281"/>
      <c r="E6" s="281"/>
      <c r="F6" s="281"/>
      <c r="G6" s="281"/>
      <c r="Q6" s="307"/>
    </row>
    <row r="7" spans="1:17" ht="36" customHeight="1" thickBot="1">
      <c r="A7" s="309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8" t="s">
        <v>12</v>
      </c>
      <c r="Q7" s="307"/>
    </row>
    <row r="8" spans="1:17">
      <c r="A8" s="44">
        <v>2000</v>
      </c>
      <c r="B8" s="12">
        <v>100</v>
      </c>
      <c r="C8" s="12">
        <v>100</v>
      </c>
      <c r="D8" s="12">
        <v>100</v>
      </c>
      <c r="E8" s="12">
        <v>100</v>
      </c>
      <c r="F8" s="12">
        <v>100</v>
      </c>
      <c r="G8" s="13">
        <v>100</v>
      </c>
    </row>
    <row r="9" spans="1:17">
      <c r="A9" s="45">
        <v>2001</v>
      </c>
      <c r="B9" s="15">
        <v>100.70448257565366</v>
      </c>
      <c r="C9" s="15">
        <v>92.219752302318199</v>
      </c>
      <c r="D9" s="15">
        <v>97.447823718370188</v>
      </c>
      <c r="E9" s="15">
        <v>100.00157274992874</v>
      </c>
      <c r="F9" s="15">
        <v>99.61697594758256</v>
      </c>
      <c r="G9" s="16">
        <v>105.68294701986756</v>
      </c>
    </row>
    <row r="10" spans="1:17">
      <c r="A10" s="45">
        <v>2002</v>
      </c>
      <c r="B10" s="15">
        <v>80.541734536873889</v>
      </c>
      <c r="C10" s="15">
        <v>89.857097491267069</v>
      </c>
      <c r="D10" s="15">
        <v>96.495782691187799</v>
      </c>
      <c r="E10" s="15">
        <v>99.426749484695947</v>
      </c>
      <c r="F10" s="15">
        <v>105.45816452806784</v>
      </c>
      <c r="G10" s="16">
        <v>107.16473509933775</v>
      </c>
    </row>
    <row r="11" spans="1:17">
      <c r="A11" s="45">
        <v>2003</v>
      </c>
      <c r="B11" s="15">
        <v>79.846453923076197</v>
      </c>
      <c r="C11" s="15">
        <v>87.475389012384881</v>
      </c>
      <c r="D11" s="15">
        <v>94.369920913718929</v>
      </c>
      <c r="E11" s="15">
        <v>98.520532899619894</v>
      </c>
      <c r="F11" s="15">
        <v>112.44025657443272</v>
      </c>
      <c r="G11" s="16">
        <v>112.46274834437087</v>
      </c>
    </row>
    <row r="12" spans="1:17">
      <c r="A12" s="45">
        <v>2004</v>
      </c>
      <c r="B12" s="15">
        <v>70.705900362328549</v>
      </c>
      <c r="C12" s="15">
        <v>85.296919657033982</v>
      </c>
      <c r="D12" s="15">
        <v>91.368959104314982</v>
      </c>
      <c r="E12" s="15">
        <v>95.899768791331581</v>
      </c>
      <c r="F12" s="15">
        <v>130.11827016116297</v>
      </c>
      <c r="G12" s="16">
        <v>109.59437086092716</v>
      </c>
    </row>
    <row r="13" spans="1:17">
      <c r="A13" s="45">
        <v>2005</v>
      </c>
      <c r="B13" s="15">
        <v>71.598492998100497</v>
      </c>
      <c r="C13" s="15">
        <v>83.40425531914893</v>
      </c>
      <c r="D13" s="15">
        <v>90.136231469275273</v>
      </c>
      <c r="E13" s="15">
        <v>96.023985254051041</v>
      </c>
      <c r="F13" s="15">
        <v>97.83616892681485</v>
      </c>
      <c r="G13" s="16">
        <v>104.46192052980132</v>
      </c>
    </row>
    <row r="14" spans="1:17">
      <c r="A14" s="45">
        <v>2006</v>
      </c>
      <c r="B14" s="15">
        <v>67.166983479822235</v>
      </c>
      <c r="C14" s="15">
        <v>81.606859320419176</v>
      </c>
      <c r="D14" s="15">
        <v>87.291968014827887</v>
      </c>
      <c r="E14" s="15">
        <v>93.32371022000801</v>
      </c>
      <c r="F14" s="15">
        <v>133.63624128218308</v>
      </c>
      <c r="G14" s="16">
        <v>98.294701986754959</v>
      </c>
    </row>
    <row r="15" spans="1:17">
      <c r="A15" s="45">
        <v>2007</v>
      </c>
      <c r="B15" s="15">
        <v>75.156838758590851</v>
      </c>
      <c r="C15" s="15">
        <v>79.23150206414735</v>
      </c>
      <c r="D15" s="15">
        <v>84.242767957219527</v>
      </c>
      <c r="E15" s="15">
        <v>90.640098639797372</v>
      </c>
      <c r="F15" s="15">
        <v>103.75116644318811</v>
      </c>
      <c r="G15" s="16">
        <v>109.17218543046359</v>
      </c>
    </row>
    <row r="16" spans="1:17">
      <c r="A16" s="45">
        <v>2008</v>
      </c>
      <c r="B16" s="15">
        <v>83.797722342061931</v>
      </c>
      <c r="C16" s="15">
        <v>69.031438551921241</v>
      </c>
      <c r="D16" s="15">
        <v>80.299529740323976</v>
      </c>
      <c r="E16" s="15">
        <v>87.169708086070116</v>
      </c>
      <c r="F16" s="15">
        <v>90.220235241084083</v>
      </c>
      <c r="G16" s="16">
        <v>105.79884105960264</v>
      </c>
    </row>
    <row r="17" spans="1:8">
      <c r="A17" s="45">
        <v>2009</v>
      </c>
      <c r="B17" s="15">
        <v>68.782361091700011</v>
      </c>
      <c r="C17" s="15">
        <v>67.481740234995229</v>
      </c>
      <c r="D17" s="15">
        <v>77.012919304441482</v>
      </c>
      <c r="E17" s="15">
        <v>83.727376930153738</v>
      </c>
      <c r="F17" s="15">
        <v>103.18267792386035</v>
      </c>
      <c r="G17" s="16">
        <v>97.471026490066222</v>
      </c>
    </row>
    <row r="18" spans="1:8">
      <c r="A18" s="45">
        <v>2010</v>
      </c>
      <c r="B18" s="15">
        <v>72.627583578538051</v>
      </c>
      <c r="C18" s="15">
        <v>66.078120038107329</v>
      </c>
      <c r="D18" s="15">
        <v>74.417372682358689</v>
      </c>
      <c r="E18" s="15">
        <v>79.868065038548238</v>
      </c>
      <c r="F18" s="15">
        <v>99.415131029255122</v>
      </c>
      <c r="G18" s="16">
        <v>104.52400662251655</v>
      </c>
    </row>
    <row r="19" spans="1:8">
      <c r="A19" s="45">
        <v>2011</v>
      </c>
      <c r="B19" s="15">
        <v>81.275505466495019</v>
      </c>
      <c r="C19" s="15">
        <v>64.045728802794528</v>
      </c>
      <c r="D19" s="15">
        <v>71.861063625946315</v>
      </c>
      <c r="E19" s="15">
        <v>76.75212037472042</v>
      </c>
      <c r="F19" s="15">
        <v>102.73152282208906</v>
      </c>
      <c r="G19" s="16">
        <v>100.64983443708608</v>
      </c>
    </row>
    <row r="20" spans="1:8">
      <c r="A20" s="45">
        <v>2012</v>
      </c>
      <c r="B20" s="15">
        <v>71.045114452505757</v>
      </c>
      <c r="C20" s="15">
        <v>61.752937440457288</v>
      </c>
      <c r="D20" s="15">
        <v>70.014313176663606</v>
      </c>
      <c r="E20" s="15">
        <v>74.992285348973482</v>
      </c>
      <c r="F20" s="15">
        <v>102.70521145282115</v>
      </c>
      <c r="G20" s="16">
        <v>97.822847682119203</v>
      </c>
    </row>
    <row r="21" spans="1:8" ht="13.5" thickBot="1">
      <c r="A21" s="45">
        <v>2013</v>
      </c>
      <c r="B21" s="15">
        <v>82.714891997371296</v>
      </c>
      <c r="C21" s="15">
        <v>60.40012702445221</v>
      </c>
      <c r="D21" s="15">
        <v>68.968347954589575</v>
      </c>
      <c r="E21" s="15">
        <v>74.099434733475164</v>
      </c>
      <c r="F21" s="15">
        <v>88.254886140788628</v>
      </c>
      <c r="G21" s="16">
        <v>110.00827814569536</v>
      </c>
    </row>
    <row r="22" spans="1:8" ht="18.75" customHeight="1">
      <c r="A22" s="267" t="s">
        <v>39</v>
      </c>
      <c r="B22" s="267"/>
      <c r="C22" s="267"/>
      <c r="D22" s="24"/>
      <c r="E22" s="24"/>
      <c r="F22" s="24"/>
      <c r="G22" s="24"/>
    </row>
    <row r="23" spans="1:8">
      <c r="A23" s="250" t="s">
        <v>13</v>
      </c>
      <c r="B23" s="250"/>
      <c r="C23" s="250"/>
    </row>
    <row r="24" spans="1:8">
      <c r="A24" s="261" t="s">
        <v>130</v>
      </c>
      <c r="B24" s="261"/>
      <c r="C24" s="261"/>
      <c r="D24" s="261"/>
      <c r="E24" s="261"/>
      <c r="F24" s="261"/>
      <c r="G24" s="261"/>
    </row>
    <row r="25" spans="1:8">
      <c r="A25" s="261" t="s">
        <v>236</v>
      </c>
      <c r="B25" s="261"/>
      <c r="C25" s="261"/>
      <c r="D25" s="261"/>
      <c r="E25" s="261"/>
      <c r="F25" s="261"/>
      <c r="G25" s="261"/>
      <c r="H25" s="261"/>
    </row>
    <row r="26" spans="1:8">
      <c r="A26" s="261" t="s">
        <v>117</v>
      </c>
      <c r="B26" s="261"/>
      <c r="C26" s="261"/>
      <c r="D26" s="261"/>
      <c r="E26" s="261"/>
      <c r="F26" s="261"/>
      <c r="G26" s="261"/>
    </row>
    <row r="27" spans="1:8">
      <c r="A27" s="261" t="s">
        <v>118</v>
      </c>
      <c r="B27" s="261"/>
      <c r="C27" s="261"/>
      <c r="D27" s="261"/>
      <c r="E27" s="261"/>
      <c r="F27" s="261"/>
      <c r="G27" s="261"/>
      <c r="H27" s="261"/>
    </row>
  </sheetData>
  <mergeCells count="12">
    <mergeCell ref="Q6:Q7"/>
    <mergeCell ref="B6:G6"/>
    <mergeCell ref="A6:A7"/>
    <mergeCell ref="A23:C23"/>
    <mergeCell ref="A24:G24"/>
    <mergeCell ref="A1:G1"/>
    <mergeCell ref="A3:G3"/>
    <mergeCell ref="A4:G4"/>
    <mergeCell ref="A27:H27"/>
    <mergeCell ref="A22:C22"/>
    <mergeCell ref="A25:H25"/>
    <mergeCell ref="A26:G26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E29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17.7109375" customWidth="1"/>
  </cols>
  <sheetData>
    <row r="1" spans="1:5" ht="18">
      <c r="A1" s="269" t="s">
        <v>6</v>
      </c>
      <c r="B1" s="269"/>
      <c r="C1" s="269"/>
      <c r="D1" s="269"/>
      <c r="E1" s="269"/>
    </row>
    <row r="3" spans="1:5" ht="15">
      <c r="A3" s="254" t="s">
        <v>163</v>
      </c>
      <c r="B3" s="254"/>
      <c r="C3" s="254"/>
      <c r="D3" s="254"/>
      <c r="E3" s="254"/>
    </row>
    <row r="4" spans="1:5" ht="15">
      <c r="A4" s="254" t="s">
        <v>131</v>
      </c>
      <c r="B4" s="254"/>
      <c r="C4" s="254"/>
      <c r="D4" s="254"/>
      <c r="E4" s="254"/>
    </row>
    <row r="5" spans="1:5" ht="15">
      <c r="A5" s="254" t="s">
        <v>132</v>
      </c>
      <c r="B5" s="254"/>
      <c r="C5" s="254"/>
      <c r="D5" s="254"/>
      <c r="E5" s="254"/>
    </row>
    <row r="6" spans="1:5" ht="15">
      <c r="A6" s="254" t="s">
        <v>237</v>
      </c>
      <c r="B6" s="254"/>
      <c r="C6" s="254"/>
      <c r="D6" s="254"/>
      <c r="E6" s="254"/>
    </row>
    <row r="7" spans="1:5" ht="13.5" thickBot="1">
      <c r="A7" s="10"/>
      <c r="B7" s="310"/>
      <c r="C7" s="310"/>
      <c r="D7" s="310"/>
      <c r="E7" s="310"/>
    </row>
    <row r="8" spans="1:5" ht="43.5" customHeight="1" thickBot="1">
      <c r="A8" s="28" t="s">
        <v>7</v>
      </c>
      <c r="B8" s="31" t="s">
        <v>134</v>
      </c>
      <c r="C8" s="209" t="s">
        <v>238</v>
      </c>
      <c r="D8" s="31" t="s">
        <v>133</v>
      </c>
      <c r="E8" s="32" t="s">
        <v>8</v>
      </c>
    </row>
    <row r="9" spans="1:5">
      <c r="A9" s="49">
        <v>1997</v>
      </c>
      <c r="B9" s="50">
        <v>5</v>
      </c>
      <c r="C9" s="50">
        <v>7</v>
      </c>
      <c r="D9" s="50">
        <v>36</v>
      </c>
      <c r="E9" s="210">
        <v>48</v>
      </c>
    </row>
    <row r="10" spans="1:5">
      <c r="A10" s="49">
        <v>1998</v>
      </c>
      <c r="B10" s="50">
        <v>3</v>
      </c>
      <c r="C10" s="50">
        <v>11</v>
      </c>
      <c r="D10" s="50">
        <v>49</v>
      </c>
      <c r="E10" s="210">
        <v>63</v>
      </c>
    </row>
    <row r="11" spans="1:5">
      <c r="A11" s="49">
        <v>1999</v>
      </c>
      <c r="B11" s="50">
        <v>2</v>
      </c>
      <c r="C11" s="50">
        <v>6</v>
      </c>
      <c r="D11" s="50">
        <v>29</v>
      </c>
      <c r="E11" s="210">
        <v>37</v>
      </c>
    </row>
    <row r="12" spans="1:5">
      <c r="A12" s="49">
        <v>2000</v>
      </c>
      <c r="B12" s="50">
        <v>4</v>
      </c>
      <c r="C12" s="50">
        <v>9</v>
      </c>
      <c r="D12" s="50">
        <v>51</v>
      </c>
      <c r="E12" s="210">
        <v>64</v>
      </c>
    </row>
    <row r="13" spans="1:5">
      <c r="A13" s="49">
        <v>2001</v>
      </c>
      <c r="B13" s="50">
        <v>3</v>
      </c>
      <c r="C13" s="50">
        <v>5</v>
      </c>
      <c r="D13" s="50">
        <v>41</v>
      </c>
      <c r="E13" s="210">
        <v>49</v>
      </c>
    </row>
    <row r="14" spans="1:5">
      <c r="A14" s="49">
        <v>2002</v>
      </c>
      <c r="B14" s="50">
        <v>0</v>
      </c>
      <c r="C14" s="50">
        <v>5</v>
      </c>
      <c r="D14" s="50">
        <v>46</v>
      </c>
      <c r="E14" s="210">
        <v>51</v>
      </c>
    </row>
    <row r="15" spans="1:5">
      <c r="A15" s="49">
        <v>2003</v>
      </c>
      <c r="B15" s="50">
        <v>8</v>
      </c>
      <c r="C15" s="50">
        <v>4</v>
      </c>
      <c r="D15" s="50">
        <v>57</v>
      </c>
      <c r="E15" s="210">
        <v>69</v>
      </c>
    </row>
    <row r="16" spans="1:5">
      <c r="A16" s="49">
        <v>2004</v>
      </c>
      <c r="B16" s="50">
        <v>8</v>
      </c>
      <c r="C16" s="50">
        <v>14</v>
      </c>
      <c r="D16" s="50">
        <v>55</v>
      </c>
      <c r="E16" s="210">
        <v>77</v>
      </c>
    </row>
    <row r="17" spans="1:5">
      <c r="A17" s="49">
        <v>2005</v>
      </c>
      <c r="B17" s="50">
        <v>17</v>
      </c>
      <c r="C17" s="50">
        <v>9</v>
      </c>
      <c r="D17" s="50">
        <v>49</v>
      </c>
      <c r="E17" s="210">
        <v>75</v>
      </c>
    </row>
    <row r="18" spans="1:5">
      <c r="A18" s="49">
        <v>2006</v>
      </c>
      <c r="B18" s="50">
        <v>7</v>
      </c>
      <c r="C18" s="50">
        <v>8</v>
      </c>
      <c r="D18" s="50">
        <v>41</v>
      </c>
      <c r="E18" s="210">
        <v>47</v>
      </c>
    </row>
    <row r="19" spans="1:5">
      <c r="A19" s="49">
        <v>2007</v>
      </c>
      <c r="B19" s="50">
        <v>8</v>
      </c>
      <c r="C19" s="50">
        <v>7</v>
      </c>
      <c r="D19" s="50">
        <v>43</v>
      </c>
      <c r="E19" s="210">
        <v>50</v>
      </c>
    </row>
    <row r="20" spans="1:5">
      <c r="A20" s="49">
        <v>2008</v>
      </c>
      <c r="B20" s="50">
        <v>4</v>
      </c>
      <c r="C20" s="50">
        <v>8</v>
      </c>
      <c r="D20" s="50">
        <v>39</v>
      </c>
      <c r="E20" s="210">
        <v>46</v>
      </c>
    </row>
    <row r="21" spans="1:5">
      <c r="A21" s="49">
        <v>2009</v>
      </c>
      <c r="B21" s="50">
        <v>5</v>
      </c>
      <c r="C21" s="50">
        <v>2</v>
      </c>
      <c r="D21" s="50">
        <v>44</v>
      </c>
      <c r="E21" s="210">
        <v>47</v>
      </c>
    </row>
    <row r="22" spans="1:5">
      <c r="A22" s="49">
        <v>2010</v>
      </c>
      <c r="B22" s="50">
        <v>7</v>
      </c>
      <c r="C22" s="50">
        <v>4</v>
      </c>
      <c r="D22" s="50">
        <v>18</v>
      </c>
      <c r="E22" s="210">
        <v>29</v>
      </c>
    </row>
    <row r="23" spans="1:5">
      <c r="A23" s="49">
        <v>2011</v>
      </c>
      <c r="B23" s="50">
        <v>7</v>
      </c>
      <c r="C23" s="50">
        <v>7</v>
      </c>
      <c r="D23" s="50">
        <v>21</v>
      </c>
      <c r="E23" s="210">
        <v>26</v>
      </c>
    </row>
    <row r="24" spans="1:5">
      <c r="A24" s="49">
        <v>2012</v>
      </c>
      <c r="B24" s="50">
        <v>5</v>
      </c>
      <c r="C24" s="50">
        <v>4</v>
      </c>
      <c r="D24" s="50">
        <v>18</v>
      </c>
      <c r="E24" s="210">
        <v>21</v>
      </c>
    </row>
    <row r="25" spans="1:5">
      <c r="A25" s="49">
        <v>2013</v>
      </c>
      <c r="B25" s="50">
        <v>4</v>
      </c>
      <c r="C25" s="50">
        <v>2</v>
      </c>
      <c r="D25" s="50">
        <v>23</v>
      </c>
      <c r="E25" s="210">
        <v>28</v>
      </c>
    </row>
    <row r="26" spans="1:5">
      <c r="A26" s="49"/>
      <c r="B26" s="50"/>
      <c r="C26" s="50"/>
      <c r="D26" s="50"/>
      <c r="E26" s="210"/>
    </row>
    <row r="27" spans="1:5" ht="13.5" thickBot="1">
      <c r="A27" s="211" t="s">
        <v>61</v>
      </c>
      <c r="B27" s="212">
        <v>97</v>
      </c>
      <c r="C27" s="212">
        <v>112</v>
      </c>
      <c r="D27" s="212">
        <v>660</v>
      </c>
      <c r="E27" s="213">
        <v>827</v>
      </c>
    </row>
    <row r="29" spans="1:5">
      <c r="A29" s="250" t="s">
        <v>66</v>
      </c>
      <c r="B29" s="250"/>
      <c r="C29" s="250"/>
      <c r="D29" s="250"/>
      <c r="E29" s="250"/>
    </row>
  </sheetData>
  <mergeCells count="7">
    <mergeCell ref="A29:E29"/>
    <mergeCell ref="B7:E7"/>
    <mergeCell ref="A1:E1"/>
    <mergeCell ref="A3:E3"/>
    <mergeCell ref="A4:E4"/>
    <mergeCell ref="A5:E5"/>
    <mergeCell ref="A6:E6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C28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28.7109375" customWidth="1"/>
    <col min="2" max="2" width="23.7109375" customWidth="1"/>
    <col min="3" max="3" width="23.85546875" customWidth="1"/>
    <col min="4" max="4" width="5.140625" customWidth="1"/>
  </cols>
  <sheetData>
    <row r="1" spans="1:3" ht="18">
      <c r="A1" s="269" t="s">
        <v>6</v>
      </c>
      <c r="B1" s="269"/>
      <c r="C1" s="269"/>
    </row>
    <row r="3" spans="1:3" ht="15" customHeight="1">
      <c r="A3" s="254" t="s">
        <v>165</v>
      </c>
      <c r="B3" s="254"/>
      <c r="C3" s="254"/>
    </row>
    <row r="4" spans="1:3" ht="15" customHeight="1">
      <c r="A4" s="254" t="s">
        <v>239</v>
      </c>
      <c r="B4" s="254"/>
      <c r="C4" s="254"/>
    </row>
    <row r="5" spans="1:3" ht="15" customHeight="1">
      <c r="A5" s="254" t="s">
        <v>132</v>
      </c>
      <c r="B5" s="254"/>
      <c r="C5" s="254"/>
    </row>
    <row r="6" spans="1:3" ht="15">
      <c r="A6" s="254" t="s">
        <v>164</v>
      </c>
      <c r="B6" s="254"/>
      <c r="C6" s="254"/>
    </row>
    <row r="7" spans="1:3" ht="13.5" customHeight="1" thickBot="1">
      <c r="A7" s="10"/>
      <c r="B7" s="10"/>
      <c r="C7" s="10"/>
    </row>
    <row r="8" spans="1:3" ht="34.5" customHeight="1" thickBot="1">
      <c r="A8" s="25" t="s">
        <v>9</v>
      </c>
      <c r="B8" s="31" t="s">
        <v>40</v>
      </c>
      <c r="C8" s="32" t="s">
        <v>41</v>
      </c>
    </row>
    <row r="9" spans="1:3" ht="21.75" customHeight="1">
      <c r="A9" s="142" t="s">
        <v>76</v>
      </c>
      <c r="B9" s="144">
        <v>2</v>
      </c>
      <c r="C9" s="145">
        <v>0</v>
      </c>
    </row>
    <row r="10" spans="1:3">
      <c r="A10" s="143" t="s">
        <v>81</v>
      </c>
      <c r="B10" s="146">
        <v>8</v>
      </c>
      <c r="C10" s="147">
        <v>0</v>
      </c>
    </row>
    <row r="11" spans="1:3">
      <c r="A11" s="143" t="s">
        <v>74</v>
      </c>
      <c r="B11" s="146">
        <v>10</v>
      </c>
      <c r="C11" s="147">
        <v>1</v>
      </c>
    </row>
    <row r="12" spans="1:3">
      <c r="A12" s="143" t="s">
        <v>28</v>
      </c>
      <c r="B12" s="146">
        <v>12</v>
      </c>
      <c r="C12" s="147">
        <v>2</v>
      </c>
    </row>
    <row r="13" spans="1:3">
      <c r="A13" s="143" t="s">
        <v>80</v>
      </c>
      <c r="B13" s="146">
        <v>12</v>
      </c>
      <c r="C13" s="147">
        <v>0</v>
      </c>
    </row>
    <row r="14" spans="1:3">
      <c r="A14" s="143" t="s">
        <v>79</v>
      </c>
      <c r="B14" s="146">
        <v>19</v>
      </c>
      <c r="C14" s="147">
        <v>0</v>
      </c>
    </row>
    <row r="15" spans="1:3">
      <c r="A15" s="143" t="s">
        <v>29</v>
      </c>
      <c r="B15" s="146">
        <v>28</v>
      </c>
      <c r="C15" s="147">
        <v>3</v>
      </c>
    </row>
    <row r="16" spans="1:3">
      <c r="A16" s="143" t="s">
        <v>72</v>
      </c>
      <c r="B16" s="146">
        <v>31</v>
      </c>
      <c r="C16" s="147">
        <v>0</v>
      </c>
    </row>
    <row r="17" spans="1:3">
      <c r="A17" s="143" t="s">
        <v>71</v>
      </c>
      <c r="B17" s="146">
        <v>49</v>
      </c>
      <c r="C17" s="147">
        <v>0</v>
      </c>
    </row>
    <row r="18" spans="1:3">
      <c r="A18" s="143" t="s">
        <v>73</v>
      </c>
      <c r="B18" s="146">
        <v>40</v>
      </c>
      <c r="C18" s="147">
        <v>2</v>
      </c>
    </row>
    <row r="19" spans="1:3">
      <c r="A19" s="143" t="s">
        <v>120</v>
      </c>
      <c r="B19" s="146">
        <v>60</v>
      </c>
      <c r="C19" s="147">
        <v>1</v>
      </c>
    </row>
    <row r="20" spans="1:3">
      <c r="A20" s="143" t="s">
        <v>70</v>
      </c>
      <c r="B20" s="146">
        <v>70</v>
      </c>
      <c r="C20" s="147">
        <v>6</v>
      </c>
    </row>
    <row r="21" spans="1:3">
      <c r="A21" s="143" t="s">
        <v>69</v>
      </c>
      <c r="B21" s="146">
        <v>78</v>
      </c>
      <c r="C21" s="147">
        <v>1</v>
      </c>
    </row>
    <row r="22" spans="1:3">
      <c r="A22" s="143" t="s">
        <v>77</v>
      </c>
      <c r="B22" s="146">
        <v>76</v>
      </c>
      <c r="C22" s="147">
        <v>1</v>
      </c>
    </row>
    <row r="23" spans="1:3">
      <c r="A23" s="143" t="s">
        <v>75</v>
      </c>
      <c r="B23" s="146">
        <v>106</v>
      </c>
      <c r="C23" s="147">
        <v>8</v>
      </c>
    </row>
    <row r="24" spans="1:3">
      <c r="A24" s="143" t="s">
        <v>78</v>
      </c>
      <c r="B24" s="146">
        <v>120</v>
      </c>
      <c r="C24" s="147">
        <v>7</v>
      </c>
    </row>
    <row r="25" spans="1:3">
      <c r="A25" s="143" t="s">
        <v>82</v>
      </c>
      <c r="B25" s="146">
        <v>131</v>
      </c>
      <c r="C25" s="147">
        <v>11</v>
      </c>
    </row>
    <row r="26" spans="1:3">
      <c r="A26" s="76"/>
      <c r="B26" s="72"/>
      <c r="C26" s="73"/>
    </row>
    <row r="27" spans="1:3" ht="13.5" thickBot="1">
      <c r="A27" s="77" t="s">
        <v>122</v>
      </c>
      <c r="B27" s="74">
        <f>SUM(B10:B25)</f>
        <v>850</v>
      </c>
      <c r="C27" s="75">
        <f>SUM(C10:C25)</f>
        <v>43</v>
      </c>
    </row>
    <row r="28" spans="1:3" ht="22.5" customHeight="1">
      <c r="A28" s="267" t="s">
        <v>66</v>
      </c>
      <c r="B28" s="267"/>
      <c r="C28" s="267"/>
    </row>
  </sheetData>
  <mergeCells count="6">
    <mergeCell ref="A28:C28"/>
    <mergeCell ref="A6:C6"/>
    <mergeCell ref="A1:C1"/>
    <mergeCell ref="A3:C3"/>
    <mergeCell ref="A4:C4"/>
    <mergeCell ref="A5:C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ignoredErrors>
    <ignoredError sqref="B27:C2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B22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34.5703125" customWidth="1"/>
    <col min="2" max="2" width="25.28515625" customWidth="1"/>
    <col min="3" max="3" width="5.140625" customWidth="1"/>
  </cols>
  <sheetData>
    <row r="1" spans="1:2" ht="18">
      <c r="A1" s="269" t="s">
        <v>6</v>
      </c>
      <c r="B1" s="269"/>
    </row>
    <row r="3" spans="1:2" ht="15" customHeight="1">
      <c r="A3" s="254" t="s">
        <v>166</v>
      </c>
      <c r="B3" s="254"/>
    </row>
    <row r="4" spans="1:2" ht="15" customHeight="1">
      <c r="A4" s="254" t="s">
        <v>84</v>
      </c>
      <c r="B4" s="254"/>
    </row>
    <row r="5" spans="1:2" ht="15" customHeight="1">
      <c r="A5" s="254" t="s">
        <v>167</v>
      </c>
      <c r="B5" s="254"/>
    </row>
    <row r="6" spans="1:2" ht="13.5" thickBot="1">
      <c r="A6" s="10"/>
      <c r="B6" s="10"/>
    </row>
    <row r="7" spans="1:2" ht="31.5" customHeight="1" thickBot="1">
      <c r="A7" s="36" t="s">
        <v>9</v>
      </c>
      <c r="B7" s="59" t="s">
        <v>42</v>
      </c>
    </row>
    <row r="8" spans="1:2" ht="23.25" customHeight="1">
      <c r="A8" s="148" t="s">
        <v>80</v>
      </c>
      <c r="B8" s="151">
        <v>1</v>
      </c>
    </row>
    <row r="9" spans="1:2">
      <c r="A9" s="149" t="s">
        <v>28</v>
      </c>
      <c r="B9" s="152">
        <v>1</v>
      </c>
    </row>
    <row r="10" spans="1:2">
      <c r="A10" s="149" t="s">
        <v>83</v>
      </c>
      <c r="B10" s="152">
        <v>2</v>
      </c>
    </row>
    <row r="11" spans="1:2">
      <c r="A11" s="149" t="s">
        <v>73</v>
      </c>
      <c r="B11" s="152">
        <v>1</v>
      </c>
    </row>
    <row r="12" spans="1:2">
      <c r="A12" s="149" t="s">
        <v>82</v>
      </c>
      <c r="B12" s="152">
        <v>3</v>
      </c>
    </row>
    <row r="13" spans="1:2">
      <c r="A13" s="149" t="s">
        <v>75</v>
      </c>
      <c r="B13" s="152">
        <v>4</v>
      </c>
    </row>
    <row r="14" spans="1:2">
      <c r="A14" s="149" t="s">
        <v>29</v>
      </c>
      <c r="B14" s="152">
        <v>3</v>
      </c>
    </row>
    <row r="15" spans="1:2">
      <c r="A15" s="149" t="s">
        <v>69</v>
      </c>
      <c r="B15" s="152">
        <v>4</v>
      </c>
    </row>
    <row r="16" spans="1:2">
      <c r="A16" s="149" t="s">
        <v>71</v>
      </c>
      <c r="B16" s="152">
        <v>7</v>
      </c>
    </row>
    <row r="17" spans="1:2">
      <c r="A17" s="149" t="s">
        <v>70</v>
      </c>
      <c r="B17" s="152">
        <v>5</v>
      </c>
    </row>
    <row r="18" spans="1:2">
      <c r="A18" s="149" t="s">
        <v>78</v>
      </c>
      <c r="B18" s="152">
        <v>16</v>
      </c>
    </row>
    <row r="19" spans="1:2">
      <c r="A19" s="149" t="s">
        <v>135</v>
      </c>
      <c r="B19" s="152">
        <v>1</v>
      </c>
    </row>
    <row r="20" spans="1:2">
      <c r="A20" s="79"/>
      <c r="B20" s="80"/>
    </row>
    <row r="21" spans="1:2" ht="22.5" customHeight="1" thickBot="1">
      <c r="A21" s="77" t="s">
        <v>123</v>
      </c>
      <c r="B21" s="75">
        <f>SUM(B8:B19)</f>
        <v>48</v>
      </c>
    </row>
    <row r="22" spans="1:2" ht="36" customHeight="1">
      <c r="A22" s="311" t="s">
        <v>66</v>
      </c>
      <c r="B22" s="311"/>
    </row>
  </sheetData>
  <mergeCells count="5">
    <mergeCell ref="A22:B22"/>
    <mergeCell ref="A1:B1"/>
    <mergeCell ref="A3:B3"/>
    <mergeCell ref="A4:B4"/>
    <mergeCell ref="A5:B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35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6" width="14.140625" customWidth="1"/>
  </cols>
  <sheetData>
    <row r="1" spans="1:6" ht="18">
      <c r="A1" s="269" t="s">
        <v>6</v>
      </c>
      <c r="B1" s="269"/>
      <c r="C1" s="269"/>
      <c r="D1" s="269"/>
      <c r="E1" s="269"/>
      <c r="F1" s="269"/>
    </row>
    <row r="3" spans="1:6" ht="15">
      <c r="A3" s="254" t="s">
        <v>168</v>
      </c>
      <c r="B3" s="254"/>
      <c r="C3" s="254"/>
      <c r="D3" s="254"/>
      <c r="E3" s="254"/>
      <c r="F3" s="254"/>
    </row>
    <row r="4" spans="1:6" ht="15">
      <c r="A4" s="254" t="s">
        <v>124</v>
      </c>
      <c r="B4" s="254"/>
      <c r="C4" s="254"/>
      <c r="D4" s="254"/>
      <c r="E4" s="254"/>
      <c r="F4" s="254"/>
    </row>
    <row r="5" spans="1:6" ht="13.5" thickBot="1">
      <c r="A5" s="10"/>
      <c r="B5" s="10"/>
      <c r="C5" s="10"/>
      <c r="D5" s="10"/>
      <c r="E5" s="10"/>
      <c r="F5" s="10"/>
    </row>
    <row r="6" spans="1:6" ht="34.5" customHeight="1">
      <c r="A6" s="251" t="s">
        <v>7</v>
      </c>
      <c r="B6" s="275" t="s">
        <v>43</v>
      </c>
      <c r="C6" s="277" t="s">
        <v>47</v>
      </c>
      <c r="D6" s="278"/>
      <c r="E6" s="278"/>
      <c r="F6" s="278"/>
    </row>
    <row r="7" spans="1:6" ht="37.5" customHeight="1" thickBot="1">
      <c r="A7" s="252"/>
      <c r="B7" s="276"/>
      <c r="C7" s="17" t="s">
        <v>121</v>
      </c>
      <c r="D7" s="17" t="s">
        <v>44</v>
      </c>
      <c r="E7" s="17" t="s">
        <v>45</v>
      </c>
      <c r="F7" s="18" t="s">
        <v>46</v>
      </c>
    </row>
    <row r="8" spans="1:6" ht="22.5" customHeight="1">
      <c r="A8" s="153">
        <v>1990</v>
      </c>
      <c r="B8" s="214">
        <v>12913</v>
      </c>
      <c r="C8" s="214">
        <v>203032</v>
      </c>
      <c r="D8" s="214">
        <v>72993</v>
      </c>
      <c r="E8" s="214">
        <v>130039</v>
      </c>
      <c r="F8" s="215">
        <v>15.723069774645706</v>
      </c>
    </row>
    <row r="9" spans="1:6">
      <c r="A9" s="131">
        <v>1991</v>
      </c>
      <c r="B9" s="216">
        <v>13531</v>
      </c>
      <c r="C9" s="216">
        <v>260318</v>
      </c>
      <c r="D9" s="216">
        <v>116896</v>
      </c>
      <c r="E9" s="216">
        <v>143422</v>
      </c>
      <c r="F9" s="217">
        <v>19.238637203458726</v>
      </c>
    </row>
    <row r="10" spans="1:6">
      <c r="A10" s="131">
        <v>1992</v>
      </c>
      <c r="B10" s="216">
        <v>15955</v>
      </c>
      <c r="C10" s="216">
        <v>105277</v>
      </c>
      <c r="D10" s="216">
        <v>40438</v>
      </c>
      <c r="E10" s="216">
        <v>64839</v>
      </c>
      <c r="F10" s="217">
        <v>6.5983704167972421</v>
      </c>
    </row>
    <row r="11" spans="1:6">
      <c r="A11" s="131">
        <v>1993</v>
      </c>
      <c r="B11" s="216">
        <v>14254</v>
      </c>
      <c r="C11" s="216">
        <v>89267</v>
      </c>
      <c r="D11" s="216">
        <v>33161</v>
      </c>
      <c r="E11" s="216">
        <v>56106</v>
      </c>
      <c r="F11" s="217">
        <v>6.2625929563631262</v>
      </c>
    </row>
    <row r="12" spans="1:6">
      <c r="A12" s="131">
        <v>1994</v>
      </c>
      <c r="B12" s="216">
        <v>19263</v>
      </c>
      <c r="C12" s="216">
        <v>437635</v>
      </c>
      <c r="D12" s="216">
        <v>250433</v>
      </c>
      <c r="E12" s="216">
        <v>187202</v>
      </c>
      <c r="F12" s="217">
        <v>22.718943051445777</v>
      </c>
    </row>
    <row r="13" spans="1:6">
      <c r="A13" s="131">
        <v>1995</v>
      </c>
      <c r="B13" s="216">
        <v>25827</v>
      </c>
      <c r="C13" s="216">
        <v>143484</v>
      </c>
      <c r="D13" s="216">
        <v>42389</v>
      </c>
      <c r="E13" s="216">
        <v>101095</v>
      </c>
      <c r="F13" s="217">
        <v>5.5555813683354627</v>
      </c>
    </row>
    <row r="14" spans="1:6">
      <c r="A14" s="131">
        <v>1996</v>
      </c>
      <c r="B14" s="216">
        <v>16771</v>
      </c>
      <c r="C14" s="216">
        <v>59814</v>
      </c>
      <c r="D14" s="216">
        <v>10531</v>
      </c>
      <c r="E14" s="216">
        <v>49283</v>
      </c>
      <c r="F14" s="217">
        <v>3.5665136247093199</v>
      </c>
    </row>
    <row r="15" spans="1:6">
      <c r="A15" s="131">
        <v>1997</v>
      </c>
      <c r="B15" s="216">
        <v>22320</v>
      </c>
      <c r="C15" s="216">
        <v>98503</v>
      </c>
      <c r="D15" s="216">
        <v>21326</v>
      </c>
      <c r="E15" s="216">
        <v>77177</v>
      </c>
      <c r="F15" s="217">
        <v>4.4132168458781358</v>
      </c>
    </row>
    <row r="16" spans="1:6">
      <c r="A16" s="131">
        <v>1998</v>
      </c>
      <c r="B16" s="216">
        <v>22446</v>
      </c>
      <c r="C16" s="216">
        <v>133643</v>
      </c>
      <c r="D16" s="216">
        <v>42959</v>
      </c>
      <c r="E16" s="216">
        <v>90684</v>
      </c>
      <c r="F16" s="217">
        <v>5.9539784371380202</v>
      </c>
    </row>
    <row r="17" spans="1:6">
      <c r="A17" s="131">
        <v>1999</v>
      </c>
      <c r="B17" s="216">
        <v>18237</v>
      </c>
      <c r="C17" s="216">
        <v>82217</v>
      </c>
      <c r="D17" s="216">
        <v>24034</v>
      </c>
      <c r="E17" s="216">
        <v>58183</v>
      </c>
      <c r="F17" s="217">
        <v>4.5082524538027089</v>
      </c>
    </row>
    <row r="18" spans="1:6">
      <c r="A18" s="131">
        <v>2000</v>
      </c>
      <c r="B18" s="216">
        <v>24118</v>
      </c>
      <c r="C18" s="216">
        <v>188586</v>
      </c>
      <c r="D18" s="216">
        <v>46138</v>
      </c>
      <c r="E18" s="216">
        <v>142448</v>
      </c>
      <c r="F18" s="217">
        <v>7.819305083340244</v>
      </c>
    </row>
    <row r="19" spans="1:6">
      <c r="A19" s="131">
        <v>2001</v>
      </c>
      <c r="B19" s="216">
        <v>19547</v>
      </c>
      <c r="C19" s="216">
        <v>93297</v>
      </c>
      <c r="D19" s="216">
        <v>19363</v>
      </c>
      <c r="E19" s="216">
        <v>73934</v>
      </c>
      <c r="F19" s="217">
        <v>4.772957487082417</v>
      </c>
    </row>
    <row r="20" spans="1:6">
      <c r="A20" s="131">
        <v>2002</v>
      </c>
      <c r="B20" s="216">
        <v>19929</v>
      </c>
      <c r="C20" s="216">
        <v>107464</v>
      </c>
      <c r="D20" s="216">
        <v>25197</v>
      </c>
      <c r="E20" s="216">
        <v>82267</v>
      </c>
      <c r="F20" s="217">
        <v>5.3923428170003511</v>
      </c>
    </row>
    <row r="21" spans="1:6">
      <c r="A21" s="131">
        <v>2003</v>
      </c>
      <c r="B21" s="216">
        <v>18616</v>
      </c>
      <c r="C21" s="216">
        <v>148172</v>
      </c>
      <c r="D21" s="216">
        <v>53673</v>
      </c>
      <c r="E21" s="216">
        <v>94499</v>
      </c>
      <c r="F21" s="217">
        <v>7.959389772238934</v>
      </c>
    </row>
    <row r="22" spans="1:6">
      <c r="A22" s="131">
        <v>2004</v>
      </c>
      <c r="B22" s="216">
        <v>21396</v>
      </c>
      <c r="C22" s="216">
        <v>134193</v>
      </c>
      <c r="D22" s="216">
        <v>51732</v>
      </c>
      <c r="E22" s="216">
        <v>82461</v>
      </c>
      <c r="F22" s="217">
        <v>6.2718732473359511</v>
      </c>
    </row>
    <row r="23" spans="1:6">
      <c r="A23" s="131">
        <v>2005</v>
      </c>
      <c r="B23" s="216">
        <v>25492</v>
      </c>
      <c r="C23" s="216">
        <v>188672</v>
      </c>
      <c r="D23" s="216">
        <v>69350</v>
      </c>
      <c r="E23" s="216">
        <v>119322</v>
      </c>
      <c r="F23" s="217">
        <v>7.401223913384591</v>
      </c>
    </row>
    <row r="24" spans="1:6">
      <c r="A24" s="131">
        <v>2006</v>
      </c>
      <c r="B24" s="216">
        <v>16334</v>
      </c>
      <c r="C24" s="216">
        <v>155345</v>
      </c>
      <c r="D24" s="216">
        <v>71803</v>
      </c>
      <c r="E24" s="216">
        <v>84280</v>
      </c>
      <c r="F24" s="217">
        <v>9.5105301824415331</v>
      </c>
    </row>
    <row r="25" spans="1:6">
      <c r="A25" s="131">
        <v>2007</v>
      </c>
      <c r="B25" s="216">
        <v>10936</v>
      </c>
      <c r="C25" s="216">
        <v>86122</v>
      </c>
      <c r="D25" s="216">
        <v>29409</v>
      </c>
      <c r="E25" s="216">
        <v>56713</v>
      </c>
      <c r="F25" s="217">
        <v>7.8750914411119242</v>
      </c>
    </row>
    <row r="26" spans="1:6">
      <c r="A26" s="131">
        <v>2008</v>
      </c>
      <c r="B26" s="216">
        <v>11655</v>
      </c>
      <c r="C26" s="216">
        <v>50322</v>
      </c>
      <c r="D26" s="216">
        <v>8443</v>
      </c>
      <c r="E26" s="216">
        <v>41878.6</v>
      </c>
      <c r="F26" s="217">
        <v>4.3176319176319176</v>
      </c>
    </row>
    <row r="27" spans="1:6">
      <c r="A27" s="131">
        <v>2009</v>
      </c>
      <c r="B27" s="216">
        <v>15643</v>
      </c>
      <c r="C27" s="216">
        <v>120094</v>
      </c>
      <c r="D27" s="216">
        <v>40402</v>
      </c>
      <c r="E27" s="216">
        <v>79691.73</v>
      </c>
      <c r="F27" s="217">
        <v>7.6771718979735342</v>
      </c>
    </row>
    <row r="28" spans="1:6">
      <c r="A28" s="131">
        <v>2010</v>
      </c>
      <c r="B28" s="216">
        <v>11721</v>
      </c>
      <c r="C28" s="216">
        <v>54770</v>
      </c>
      <c r="D28" s="216">
        <v>10184.91</v>
      </c>
      <c r="E28" s="216">
        <v>44584.97</v>
      </c>
      <c r="F28" s="217">
        <v>4.6728094872451154</v>
      </c>
    </row>
    <row r="29" spans="1:6">
      <c r="A29" s="170">
        <v>2011</v>
      </c>
      <c r="B29" s="216">
        <v>16414</v>
      </c>
      <c r="C29" s="216">
        <v>102161</v>
      </c>
      <c r="D29" s="216">
        <v>18847</v>
      </c>
      <c r="E29" s="216">
        <v>83314</v>
      </c>
      <c r="F29" s="217">
        <v>6.2240160838308762</v>
      </c>
    </row>
    <row r="30" spans="1:6">
      <c r="A30" s="170">
        <v>2012</v>
      </c>
      <c r="B30" s="216">
        <v>15997</v>
      </c>
      <c r="C30" s="216">
        <v>216900.28</v>
      </c>
      <c r="D30" s="216">
        <v>81835</v>
      </c>
      <c r="E30" s="216">
        <v>135065.34</v>
      </c>
      <c r="F30" s="217">
        <v>13.6</v>
      </c>
    </row>
    <row r="31" spans="1:6">
      <c r="A31" s="131">
        <v>2013</v>
      </c>
      <c r="B31" s="216">
        <v>10797</v>
      </c>
      <c r="C31" s="216">
        <v>61737.45</v>
      </c>
      <c r="D31" s="216">
        <v>18009.27</v>
      </c>
      <c r="E31" s="216">
        <v>43728.18</v>
      </c>
      <c r="F31" s="217">
        <v>5.7</v>
      </c>
    </row>
    <row r="32" spans="1:6" ht="13.5" thickBot="1">
      <c r="A32" s="218">
        <v>2014</v>
      </c>
      <c r="B32" s="219">
        <v>9759</v>
      </c>
      <c r="C32" s="219">
        <v>46554.73</v>
      </c>
      <c r="D32" s="219">
        <v>11279.54</v>
      </c>
      <c r="E32" s="219">
        <v>35275.19</v>
      </c>
      <c r="F32" s="220">
        <v>4.8</v>
      </c>
    </row>
    <row r="33" spans="1:2" ht="18" customHeight="1">
      <c r="A33" s="250"/>
      <c r="B33" s="250"/>
    </row>
    <row r="34" spans="1:2" ht="21" customHeight="1">
      <c r="A34" s="268" t="s">
        <v>86</v>
      </c>
      <c r="B34" s="268"/>
    </row>
    <row r="35" spans="1:2">
      <c r="A35" s="250"/>
      <c r="B35" s="250"/>
    </row>
  </sheetData>
  <mergeCells count="9">
    <mergeCell ref="C6:F6"/>
    <mergeCell ref="A1:F1"/>
    <mergeCell ref="A3:F3"/>
    <mergeCell ref="A4:F4"/>
    <mergeCell ref="A35:B35"/>
    <mergeCell ref="A34:B34"/>
    <mergeCell ref="B6:B7"/>
    <mergeCell ref="A6:A7"/>
    <mergeCell ref="A33:B33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9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31"/>
  <sheetViews>
    <sheetView tabSelected="1" view="pageBreakPreview" zoomScale="93" zoomScaleNormal="75" zoomScaleSheetLayoutView="93" workbookViewId="0">
      <selection activeCell="B3" sqref="B3:D3"/>
    </sheetView>
  </sheetViews>
  <sheetFormatPr baseColWidth="10" defaultRowHeight="12.75"/>
  <cols>
    <col min="1" max="1" width="12.7109375" customWidth="1"/>
    <col min="2" max="11" width="14.42578125" customWidth="1"/>
  </cols>
  <sheetData>
    <row r="1" spans="1:11" ht="18">
      <c r="A1" s="269" t="s">
        <v>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3" spans="1:11" ht="15">
      <c r="A3" s="271" t="s">
        <v>169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43.5" customHeight="1" thickBot="1">
      <c r="A5" s="36" t="s">
        <v>7</v>
      </c>
      <c r="B5" s="58" t="s">
        <v>48</v>
      </c>
      <c r="C5" s="58" t="s">
        <v>50</v>
      </c>
      <c r="D5" s="58" t="s">
        <v>49</v>
      </c>
      <c r="E5" s="58" t="s">
        <v>51</v>
      </c>
      <c r="F5" s="58" t="s">
        <v>52</v>
      </c>
      <c r="G5" s="58" t="s">
        <v>172</v>
      </c>
      <c r="H5" s="58" t="s">
        <v>173</v>
      </c>
      <c r="I5" s="58" t="s">
        <v>174</v>
      </c>
      <c r="J5" s="59" t="s">
        <v>53</v>
      </c>
      <c r="K5" s="59" t="s">
        <v>8</v>
      </c>
    </row>
    <row r="6" spans="1:11" ht="30" customHeight="1">
      <c r="A6" s="130">
        <v>1995</v>
      </c>
      <c r="B6" s="155">
        <v>22</v>
      </c>
      <c r="C6" s="155">
        <v>7</v>
      </c>
      <c r="D6" s="155">
        <v>8</v>
      </c>
      <c r="E6" s="155">
        <v>7</v>
      </c>
      <c r="F6" s="155">
        <v>0</v>
      </c>
      <c r="G6" s="155">
        <v>19</v>
      </c>
      <c r="H6" s="155">
        <v>0</v>
      </c>
      <c r="I6" s="155">
        <v>0</v>
      </c>
      <c r="J6" s="151">
        <v>19</v>
      </c>
      <c r="K6" s="156">
        <v>82</v>
      </c>
    </row>
    <row r="7" spans="1:11">
      <c r="A7" s="131">
        <v>1996</v>
      </c>
      <c r="B7" s="47">
        <v>110</v>
      </c>
      <c r="C7" s="47">
        <v>8</v>
      </c>
      <c r="D7" s="47">
        <v>1</v>
      </c>
      <c r="E7" s="47">
        <v>1</v>
      </c>
      <c r="F7" s="47">
        <v>2</v>
      </c>
      <c r="G7" s="47">
        <v>13</v>
      </c>
      <c r="H7" s="47">
        <v>0</v>
      </c>
      <c r="I7" s="47">
        <v>0</v>
      </c>
      <c r="J7" s="152">
        <v>13</v>
      </c>
      <c r="K7" s="95">
        <v>148</v>
      </c>
    </row>
    <row r="8" spans="1:11">
      <c r="A8" s="131">
        <v>1997</v>
      </c>
      <c r="B8" s="47">
        <v>40</v>
      </c>
      <c r="C8" s="47">
        <v>2</v>
      </c>
      <c r="D8" s="47">
        <v>4</v>
      </c>
      <c r="E8" s="47">
        <v>0</v>
      </c>
      <c r="F8" s="47">
        <v>5</v>
      </c>
      <c r="G8" s="47">
        <v>14</v>
      </c>
      <c r="H8" s="47">
        <v>0</v>
      </c>
      <c r="I8" s="47">
        <v>0</v>
      </c>
      <c r="J8" s="152">
        <v>13</v>
      </c>
      <c r="K8" s="95">
        <v>78</v>
      </c>
    </row>
    <row r="9" spans="1:11">
      <c r="A9" s="131">
        <v>1998</v>
      </c>
      <c r="B9" s="47">
        <v>0</v>
      </c>
      <c r="C9" s="47">
        <v>0</v>
      </c>
      <c r="D9" s="47">
        <v>4</v>
      </c>
      <c r="E9" s="47">
        <v>0</v>
      </c>
      <c r="F9" s="47">
        <v>1</v>
      </c>
      <c r="G9" s="47">
        <v>2</v>
      </c>
      <c r="H9" s="47">
        <v>0</v>
      </c>
      <c r="I9" s="47">
        <v>0</v>
      </c>
      <c r="J9" s="152">
        <v>36</v>
      </c>
      <c r="K9" s="95">
        <v>43</v>
      </c>
    </row>
    <row r="10" spans="1:11">
      <c r="A10" s="131">
        <v>1999</v>
      </c>
      <c r="B10" s="47">
        <v>5</v>
      </c>
      <c r="C10" s="47">
        <v>0</v>
      </c>
      <c r="D10" s="47">
        <v>8</v>
      </c>
      <c r="E10" s="47">
        <v>0</v>
      </c>
      <c r="F10" s="47">
        <v>0</v>
      </c>
      <c r="G10" s="47">
        <v>20</v>
      </c>
      <c r="H10" s="47">
        <v>1</v>
      </c>
      <c r="I10" s="47">
        <v>0</v>
      </c>
      <c r="J10" s="152">
        <v>17</v>
      </c>
      <c r="K10" s="95">
        <v>51</v>
      </c>
    </row>
    <row r="11" spans="1:11">
      <c r="A11" s="131">
        <v>2000</v>
      </c>
      <c r="B11" s="47">
        <v>14</v>
      </c>
      <c r="C11" s="47">
        <v>0</v>
      </c>
      <c r="D11" s="47">
        <v>6</v>
      </c>
      <c r="E11" s="47">
        <v>4</v>
      </c>
      <c r="F11" s="47">
        <v>2</v>
      </c>
      <c r="G11" s="47">
        <v>28</v>
      </c>
      <c r="H11" s="47">
        <v>0</v>
      </c>
      <c r="I11" s="47">
        <v>0</v>
      </c>
      <c r="J11" s="152">
        <v>37</v>
      </c>
      <c r="K11" s="95">
        <v>91</v>
      </c>
    </row>
    <row r="12" spans="1:11">
      <c r="A12" s="131">
        <v>2001</v>
      </c>
      <c r="B12" s="47">
        <v>9</v>
      </c>
      <c r="C12" s="47">
        <v>1</v>
      </c>
      <c r="D12" s="47">
        <v>1</v>
      </c>
      <c r="E12" s="47">
        <v>2</v>
      </c>
      <c r="F12" s="47">
        <v>4</v>
      </c>
      <c r="G12" s="47">
        <v>17</v>
      </c>
      <c r="H12" s="47">
        <v>0</v>
      </c>
      <c r="I12" s="47">
        <v>0</v>
      </c>
      <c r="J12" s="152">
        <v>27</v>
      </c>
      <c r="K12" s="95">
        <v>61</v>
      </c>
    </row>
    <row r="13" spans="1:11">
      <c r="A13" s="131">
        <v>2002</v>
      </c>
      <c r="B13" s="47">
        <v>13</v>
      </c>
      <c r="C13" s="47">
        <v>1</v>
      </c>
      <c r="D13" s="47">
        <v>6</v>
      </c>
      <c r="E13" s="47">
        <v>4</v>
      </c>
      <c r="F13" s="47">
        <v>0</v>
      </c>
      <c r="G13" s="47">
        <v>12</v>
      </c>
      <c r="H13" s="47">
        <v>0</v>
      </c>
      <c r="I13" s="47">
        <v>0</v>
      </c>
      <c r="J13" s="152">
        <v>15</v>
      </c>
      <c r="K13" s="95">
        <v>51</v>
      </c>
    </row>
    <row r="14" spans="1:11">
      <c r="A14" s="131">
        <v>2003</v>
      </c>
      <c r="B14" s="47">
        <v>9</v>
      </c>
      <c r="C14" s="47">
        <v>2</v>
      </c>
      <c r="D14" s="47">
        <v>11</v>
      </c>
      <c r="E14" s="47">
        <v>4</v>
      </c>
      <c r="F14" s="47">
        <v>0</v>
      </c>
      <c r="G14" s="47">
        <v>8</v>
      </c>
      <c r="H14" s="47">
        <v>60</v>
      </c>
      <c r="I14" s="47">
        <v>0</v>
      </c>
      <c r="J14" s="152">
        <v>5</v>
      </c>
      <c r="K14" s="95">
        <v>99</v>
      </c>
    </row>
    <row r="15" spans="1:11">
      <c r="A15" s="131">
        <v>2004</v>
      </c>
      <c r="B15" s="47">
        <v>7</v>
      </c>
      <c r="C15" s="47">
        <v>0</v>
      </c>
      <c r="D15" s="47">
        <v>4</v>
      </c>
      <c r="E15" s="47">
        <v>5</v>
      </c>
      <c r="F15" s="47">
        <v>3</v>
      </c>
      <c r="G15" s="47">
        <v>6</v>
      </c>
      <c r="H15" s="47">
        <v>25</v>
      </c>
      <c r="I15" s="47">
        <v>0</v>
      </c>
      <c r="J15" s="152">
        <v>20</v>
      </c>
      <c r="K15" s="95">
        <v>70</v>
      </c>
    </row>
    <row r="16" spans="1:11">
      <c r="A16" s="131">
        <v>2005</v>
      </c>
      <c r="B16" s="47">
        <v>8</v>
      </c>
      <c r="C16" s="47">
        <v>0</v>
      </c>
      <c r="D16" s="47">
        <v>19</v>
      </c>
      <c r="E16" s="47">
        <v>1</v>
      </c>
      <c r="F16" s="47">
        <v>3</v>
      </c>
      <c r="G16" s="47">
        <v>8</v>
      </c>
      <c r="H16" s="47">
        <v>9</v>
      </c>
      <c r="I16" s="47">
        <v>0</v>
      </c>
      <c r="J16" s="152" t="s">
        <v>170</v>
      </c>
      <c r="K16" s="95">
        <v>48</v>
      </c>
    </row>
    <row r="17" spans="1:11">
      <c r="A17" s="131">
        <v>2006</v>
      </c>
      <c r="B17" s="47">
        <v>9</v>
      </c>
      <c r="C17" s="47">
        <v>5</v>
      </c>
      <c r="D17" s="47">
        <v>8</v>
      </c>
      <c r="E17" s="47">
        <v>0</v>
      </c>
      <c r="F17" s="47">
        <v>0</v>
      </c>
      <c r="G17" s="47">
        <v>9</v>
      </c>
      <c r="H17" s="47">
        <v>23</v>
      </c>
      <c r="I17" s="47">
        <v>0</v>
      </c>
      <c r="J17" s="152" t="s">
        <v>170</v>
      </c>
      <c r="K17" s="95">
        <v>54</v>
      </c>
    </row>
    <row r="18" spans="1:11">
      <c r="A18" s="131">
        <v>2007</v>
      </c>
      <c r="B18" s="47">
        <v>11</v>
      </c>
      <c r="C18" s="47">
        <v>2</v>
      </c>
      <c r="D18" s="47">
        <v>1</v>
      </c>
      <c r="E18" s="47">
        <v>0</v>
      </c>
      <c r="F18" s="47">
        <v>0</v>
      </c>
      <c r="G18" s="47">
        <v>3</v>
      </c>
      <c r="H18" s="47">
        <v>9</v>
      </c>
      <c r="I18" s="47">
        <v>0</v>
      </c>
      <c r="J18" s="152">
        <v>2</v>
      </c>
      <c r="K18" s="95">
        <v>28</v>
      </c>
    </row>
    <row r="19" spans="1:11">
      <c r="A19" s="131">
        <v>2008</v>
      </c>
      <c r="B19" s="47">
        <v>6</v>
      </c>
      <c r="C19" s="47">
        <v>1</v>
      </c>
      <c r="D19" s="47">
        <v>1</v>
      </c>
      <c r="E19" s="47">
        <v>4</v>
      </c>
      <c r="F19" s="47">
        <v>0</v>
      </c>
      <c r="G19" s="47">
        <v>4</v>
      </c>
      <c r="H19" s="47">
        <v>3</v>
      </c>
      <c r="I19" s="47">
        <v>0</v>
      </c>
      <c r="J19" s="152">
        <v>5</v>
      </c>
      <c r="K19" s="95">
        <v>24</v>
      </c>
    </row>
    <row r="20" spans="1:11">
      <c r="A20" s="131">
        <v>2009</v>
      </c>
      <c r="B20" s="47">
        <v>6</v>
      </c>
      <c r="C20" s="47">
        <v>2</v>
      </c>
      <c r="D20" s="47">
        <v>11</v>
      </c>
      <c r="E20" s="47">
        <v>3</v>
      </c>
      <c r="F20" s="47">
        <v>1</v>
      </c>
      <c r="G20" s="47">
        <v>12</v>
      </c>
      <c r="H20" s="47">
        <v>6</v>
      </c>
      <c r="I20" s="47">
        <v>0</v>
      </c>
      <c r="J20" s="157">
        <v>2</v>
      </c>
      <c r="K20" s="95">
        <v>43</v>
      </c>
    </row>
    <row r="21" spans="1:11">
      <c r="A21" s="131">
        <v>2010</v>
      </c>
      <c r="B21" s="47">
        <v>12</v>
      </c>
      <c r="C21" s="47">
        <v>2</v>
      </c>
      <c r="D21" s="47">
        <v>9</v>
      </c>
      <c r="E21" s="47">
        <v>11</v>
      </c>
      <c r="F21" s="47">
        <v>1</v>
      </c>
      <c r="G21" s="47">
        <v>6</v>
      </c>
      <c r="H21" s="47">
        <v>16</v>
      </c>
      <c r="I21" s="47">
        <v>0</v>
      </c>
      <c r="J21" s="152">
        <v>5</v>
      </c>
      <c r="K21" s="95">
        <v>62</v>
      </c>
    </row>
    <row r="22" spans="1:11">
      <c r="A22" s="131">
        <v>2011</v>
      </c>
      <c r="B22" s="47">
        <v>9</v>
      </c>
      <c r="C22" s="47">
        <v>3</v>
      </c>
      <c r="D22" s="47">
        <v>12</v>
      </c>
      <c r="E22" s="47">
        <v>2</v>
      </c>
      <c r="F22" s="47">
        <v>1</v>
      </c>
      <c r="G22" s="47">
        <v>2</v>
      </c>
      <c r="H22" s="47">
        <v>6</v>
      </c>
      <c r="I22" s="47">
        <v>9</v>
      </c>
      <c r="J22" s="152">
        <v>2</v>
      </c>
      <c r="K22" s="95">
        <v>46</v>
      </c>
    </row>
    <row r="23" spans="1:11">
      <c r="A23" s="131">
        <v>2012</v>
      </c>
      <c r="B23" s="47">
        <v>15</v>
      </c>
      <c r="C23" s="47">
        <v>0</v>
      </c>
      <c r="D23" s="47">
        <v>10</v>
      </c>
      <c r="E23" s="47">
        <v>0</v>
      </c>
      <c r="F23" s="47">
        <v>0</v>
      </c>
      <c r="G23" s="47">
        <v>1</v>
      </c>
      <c r="H23" s="47">
        <v>6</v>
      </c>
      <c r="I23" s="47">
        <v>0</v>
      </c>
      <c r="J23" s="152">
        <v>7</v>
      </c>
      <c r="K23" s="95">
        <v>39</v>
      </c>
    </row>
    <row r="24" spans="1:11">
      <c r="A24" s="131">
        <v>2013</v>
      </c>
      <c r="B24" s="47">
        <v>5</v>
      </c>
      <c r="C24" s="47">
        <v>2</v>
      </c>
      <c r="D24" s="47">
        <v>1</v>
      </c>
      <c r="E24" s="47">
        <v>4</v>
      </c>
      <c r="F24" s="47">
        <v>0</v>
      </c>
      <c r="G24" s="47">
        <v>7</v>
      </c>
      <c r="H24" s="47">
        <v>4</v>
      </c>
      <c r="I24" s="47">
        <v>0</v>
      </c>
      <c r="J24" s="152">
        <v>9</v>
      </c>
      <c r="K24" s="95">
        <v>32</v>
      </c>
    </row>
    <row r="25" spans="1:11">
      <c r="A25" s="131">
        <v>2014</v>
      </c>
      <c r="B25" s="47">
        <v>2</v>
      </c>
      <c r="C25" s="47">
        <v>0</v>
      </c>
      <c r="D25" s="47">
        <v>4</v>
      </c>
      <c r="E25" s="47">
        <v>0</v>
      </c>
      <c r="F25" s="47">
        <v>0</v>
      </c>
      <c r="G25" s="47">
        <v>5</v>
      </c>
      <c r="H25" s="47">
        <v>0</v>
      </c>
      <c r="I25" s="47">
        <v>0</v>
      </c>
      <c r="J25" s="152" t="s">
        <v>171</v>
      </c>
      <c r="K25" s="95">
        <v>11</v>
      </c>
    </row>
    <row r="26" spans="1:11">
      <c r="A26" s="131"/>
      <c r="B26" s="154"/>
      <c r="C26" s="154"/>
      <c r="D26" s="154"/>
      <c r="E26" s="154"/>
      <c r="F26" s="154"/>
      <c r="G26" s="154"/>
      <c r="H26" s="154"/>
      <c r="I26" s="154"/>
      <c r="J26" s="150"/>
      <c r="K26" s="150"/>
    </row>
    <row r="27" spans="1:11" s="1" customFormat="1" ht="20.25" customHeight="1" thickBot="1">
      <c r="A27" s="197" t="s">
        <v>10</v>
      </c>
      <c r="B27" s="74">
        <f>SUM(B6:B26)</f>
        <v>312</v>
      </c>
      <c r="C27" s="74">
        <f t="shared" ref="C27:K27" si="0">SUM(C6:C26)</f>
        <v>38</v>
      </c>
      <c r="D27" s="74">
        <f t="shared" si="0"/>
        <v>129</v>
      </c>
      <c r="E27" s="74">
        <f t="shared" si="0"/>
        <v>52</v>
      </c>
      <c r="F27" s="74">
        <f t="shared" si="0"/>
        <v>23</v>
      </c>
      <c r="G27" s="74">
        <f t="shared" si="0"/>
        <v>196</v>
      </c>
      <c r="H27" s="74">
        <f t="shared" si="0"/>
        <v>168</v>
      </c>
      <c r="I27" s="74">
        <f t="shared" si="0"/>
        <v>9</v>
      </c>
      <c r="J27" s="74">
        <f t="shared" si="0"/>
        <v>234</v>
      </c>
      <c r="K27" s="75">
        <f t="shared" si="0"/>
        <v>1161</v>
      </c>
    </row>
    <row r="28" spans="1:11" ht="18.75" customHeight="1">
      <c r="A28" s="24" t="s">
        <v>87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8.75" customHeight="1">
      <c r="A29" t="s">
        <v>175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50" t="s">
        <v>67</v>
      </c>
      <c r="B30" s="250"/>
      <c r="C30" s="250"/>
      <c r="D30" s="250"/>
    </row>
    <row r="31" spans="1:11">
      <c r="A31" s="261" t="s">
        <v>176</v>
      </c>
      <c r="B31" s="250"/>
      <c r="C31" s="250"/>
      <c r="D31" s="250"/>
    </row>
  </sheetData>
  <mergeCells count="4">
    <mergeCell ref="A1:K1"/>
    <mergeCell ref="A3:K3"/>
    <mergeCell ref="A30:D30"/>
    <mergeCell ref="A31:D31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7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Q32"/>
  <sheetViews>
    <sheetView tabSelected="1" view="pageBreakPreview" zoomScale="75" zoomScaleNormal="100" workbookViewId="0">
      <selection activeCell="B3" sqref="B3:D3"/>
    </sheetView>
  </sheetViews>
  <sheetFormatPr baseColWidth="10" defaultColWidth="23.28515625" defaultRowHeight="12.75"/>
  <cols>
    <col min="1" max="1" width="28.85546875" customWidth="1"/>
    <col min="2" max="9" width="15.85546875" customWidth="1"/>
    <col min="10" max="10" width="14.140625" customWidth="1"/>
    <col min="11" max="11" width="11.7109375" customWidth="1"/>
  </cols>
  <sheetData>
    <row r="1" spans="1:17" ht="18">
      <c r="A1" s="269" t="s">
        <v>6</v>
      </c>
      <c r="B1" s="269"/>
      <c r="C1" s="269"/>
      <c r="D1" s="269"/>
      <c r="E1" s="269"/>
      <c r="F1" s="269"/>
      <c r="G1" s="269"/>
      <c r="H1" s="269"/>
      <c r="I1" s="269"/>
    </row>
    <row r="3" spans="1:17" ht="15" customHeight="1">
      <c r="A3" s="254" t="s">
        <v>177</v>
      </c>
      <c r="B3" s="254"/>
      <c r="C3" s="254"/>
      <c r="D3" s="254"/>
      <c r="E3" s="254"/>
      <c r="F3" s="254"/>
      <c r="G3" s="254"/>
      <c r="H3" s="254"/>
      <c r="I3" s="254"/>
    </row>
    <row r="4" spans="1:17" ht="13.5" thickBot="1">
      <c r="A4" s="10"/>
      <c r="B4" s="2"/>
      <c r="C4" s="2"/>
      <c r="D4" s="2"/>
      <c r="E4" s="2"/>
      <c r="F4" s="2"/>
      <c r="G4" s="2"/>
    </row>
    <row r="5" spans="1:17" ht="38.25" customHeight="1">
      <c r="A5" s="312" t="s">
        <v>136</v>
      </c>
      <c r="B5" s="314" t="s">
        <v>137</v>
      </c>
      <c r="C5" s="315"/>
      <c r="D5" s="315"/>
      <c r="E5" s="315"/>
      <c r="F5" s="315"/>
      <c r="G5" s="315"/>
      <c r="H5" s="315"/>
      <c r="I5" s="315"/>
      <c r="J5" s="315"/>
      <c r="Q5" s="307"/>
    </row>
    <row r="6" spans="1:17" ht="36" customHeight="1" thickBot="1">
      <c r="A6" s="313"/>
      <c r="B6" s="96">
        <v>2006</v>
      </c>
      <c r="C6" s="96">
        <v>2007</v>
      </c>
      <c r="D6" s="97">
        <v>2008</v>
      </c>
      <c r="E6" s="96">
        <v>2009</v>
      </c>
      <c r="F6" s="96">
        <v>2010</v>
      </c>
      <c r="G6" s="97">
        <v>2011</v>
      </c>
      <c r="H6" s="96">
        <v>2012</v>
      </c>
      <c r="I6" s="98">
        <v>2013</v>
      </c>
      <c r="J6" s="98">
        <v>2014</v>
      </c>
      <c r="Q6" s="307"/>
    </row>
    <row r="7" spans="1:17">
      <c r="A7" s="78" t="s">
        <v>138</v>
      </c>
      <c r="B7" s="103">
        <v>1.8777974854609696</v>
      </c>
      <c r="C7" s="103">
        <v>1.9024194558327761</v>
      </c>
      <c r="D7" s="103">
        <v>1.9765357180733536</v>
      </c>
      <c r="E7" s="103">
        <v>2.0223707509517737</v>
      </c>
      <c r="F7" s="103">
        <v>2.0846812395451582</v>
      </c>
      <c r="G7" s="103">
        <v>2.1251111767907038</v>
      </c>
      <c r="H7" s="103">
        <v>2.1888803916391173</v>
      </c>
      <c r="I7" s="104">
        <v>2.2446584625016137</v>
      </c>
      <c r="J7" s="104">
        <v>2.2216533288765583</v>
      </c>
    </row>
    <row r="8" spans="1:17">
      <c r="A8" s="79" t="s">
        <v>75</v>
      </c>
      <c r="B8" s="105">
        <v>0.72183821333710541</v>
      </c>
      <c r="C8" s="105">
        <v>0.71290825173799388</v>
      </c>
      <c r="D8" s="105">
        <v>0.74918132239458102</v>
      </c>
      <c r="E8" s="105">
        <v>0.78983827620349845</v>
      </c>
      <c r="F8" s="105">
        <v>0.80491489462020849</v>
      </c>
      <c r="G8" s="105">
        <v>0.81843724624242331</v>
      </c>
      <c r="H8" s="105">
        <v>0.76599410103677157</v>
      </c>
      <c r="I8" s="106">
        <v>0.77462607593212518</v>
      </c>
      <c r="J8" s="106">
        <v>0.78324547754883933</v>
      </c>
    </row>
    <row r="9" spans="1:17">
      <c r="A9" s="79" t="s">
        <v>72</v>
      </c>
      <c r="B9" s="105">
        <v>1.3955761210134252</v>
      </c>
      <c r="C9" s="105">
        <v>1.6113496301801657</v>
      </c>
      <c r="D9" s="105">
        <v>1.7162903703480135</v>
      </c>
      <c r="E9" s="105">
        <v>2.180062928791997</v>
      </c>
      <c r="F9" s="105">
        <v>2.1771937833295292</v>
      </c>
      <c r="G9" s="105">
        <v>2.2443055668212848</v>
      </c>
      <c r="H9" s="105">
        <v>2.4391329936637347</v>
      </c>
      <c r="I9" s="106">
        <v>2.680967435859225</v>
      </c>
      <c r="J9" s="106">
        <v>2.8445653178601948</v>
      </c>
    </row>
    <row r="10" spans="1:17">
      <c r="A10" s="79" t="s">
        <v>139</v>
      </c>
      <c r="B10" s="105">
        <v>5.0646678660004882</v>
      </c>
      <c r="C10" s="105">
        <v>5.1011587327662538</v>
      </c>
      <c r="D10" s="105">
        <v>4.9679285047459159</v>
      </c>
      <c r="E10" s="105">
        <v>4.9386316375714694</v>
      </c>
      <c r="F10" s="105">
        <v>4.8831611127360439</v>
      </c>
      <c r="G10" s="105">
        <v>4.9040579686917782</v>
      </c>
      <c r="H10" s="105">
        <v>4.9090663226261402</v>
      </c>
      <c r="I10" s="106">
        <v>4.8776539267498187</v>
      </c>
      <c r="J10" s="106">
        <v>4.9233661747795319</v>
      </c>
    </row>
    <row r="11" spans="1:17">
      <c r="A11" s="79" t="s">
        <v>80</v>
      </c>
      <c r="B11" s="105">
        <v>5.2045360852429514</v>
      </c>
      <c r="C11" s="105">
        <v>5.2420158588415386</v>
      </c>
      <c r="D11" s="105">
        <v>5.4085954652575889</v>
      </c>
      <c r="E11" s="105">
        <v>5.5605919201820875</v>
      </c>
      <c r="F11" s="105">
        <v>5.5341905075232134</v>
      </c>
      <c r="G11" s="105">
        <v>5.5617843546686903</v>
      </c>
      <c r="H11" s="105">
        <v>5.5862400042970606</v>
      </c>
      <c r="I11" s="106">
        <v>5.525834066295598</v>
      </c>
      <c r="J11" s="106">
        <v>5.5229214644921747</v>
      </c>
    </row>
    <row r="12" spans="1:17">
      <c r="A12" s="79" t="s">
        <v>28</v>
      </c>
      <c r="B12" s="105">
        <v>3.2256098705726419</v>
      </c>
      <c r="C12" s="105">
        <v>3.3626125026752831</v>
      </c>
      <c r="D12" s="105">
        <v>3.3493712616445204</v>
      </c>
      <c r="E12" s="105">
        <v>3.4284695130422378</v>
      </c>
      <c r="F12" s="105">
        <v>3.4476470654496163</v>
      </c>
      <c r="G12" s="105">
        <v>3.4531459446469936</v>
      </c>
      <c r="H12" s="105">
        <v>3.4661656535011467</v>
      </c>
      <c r="I12" s="106">
        <v>3.4380967757681349</v>
      </c>
      <c r="J12" s="106">
        <v>3.4622306412793296</v>
      </c>
    </row>
    <row r="13" spans="1:17">
      <c r="A13" s="79" t="s">
        <v>69</v>
      </c>
      <c r="B13" s="105">
        <v>1.0110351703138731</v>
      </c>
      <c r="C13" s="105">
        <v>1.040633402920673</v>
      </c>
      <c r="D13" s="105">
        <v>1.0663745632749708</v>
      </c>
      <c r="E13" s="105">
        <v>1.1618621474481121</v>
      </c>
      <c r="F13" s="105">
        <v>1.2058003387779563</v>
      </c>
      <c r="G13" s="105">
        <v>1.2304991217477046</v>
      </c>
      <c r="H13" s="105">
        <v>1.2675647540601724</v>
      </c>
      <c r="I13" s="106">
        <v>1.2739302392490637</v>
      </c>
      <c r="J13" s="106">
        <v>1.2707812449755596</v>
      </c>
    </row>
    <row r="14" spans="1:17">
      <c r="A14" s="79" t="s">
        <v>83</v>
      </c>
      <c r="B14" s="105">
        <v>1.019405257634564</v>
      </c>
      <c r="C14" s="105">
        <v>0.98405891522699473</v>
      </c>
      <c r="D14" s="105">
        <v>1.0609103952494507</v>
      </c>
      <c r="E14" s="105">
        <v>1.1262939995069339</v>
      </c>
      <c r="F14" s="105">
        <v>1.1572091655920436</v>
      </c>
      <c r="G14" s="105">
        <v>1.2061547177851242</v>
      </c>
      <c r="H14" s="105">
        <v>1.2554735302937996</v>
      </c>
      <c r="I14" s="106">
        <v>1.2705893146117571</v>
      </c>
      <c r="J14" s="106">
        <v>1.2543026557232346</v>
      </c>
    </row>
    <row r="15" spans="1:17">
      <c r="A15" s="79" t="s">
        <v>78</v>
      </c>
      <c r="B15" s="105">
        <v>4.3487625948332447</v>
      </c>
      <c r="C15" s="105">
        <v>4.4185610463395131</v>
      </c>
      <c r="D15" s="105">
        <v>4.4313208814809606</v>
      </c>
      <c r="E15" s="105">
        <v>4.502245833195702</v>
      </c>
      <c r="F15" s="105">
        <v>4.5018086326998557</v>
      </c>
      <c r="G15" s="105">
        <v>4.5358887697121952</v>
      </c>
      <c r="H15" s="105">
        <v>4.5344064013880718</v>
      </c>
      <c r="I15" s="106">
        <v>4.5648898398094895</v>
      </c>
      <c r="J15" s="106">
        <v>4.5621541426227177</v>
      </c>
    </row>
    <row r="16" spans="1:17">
      <c r="A16" s="79" t="s">
        <v>77</v>
      </c>
      <c r="B16" s="105">
        <v>4.3818299175772077</v>
      </c>
      <c r="C16" s="105">
        <v>4.4602814338220274</v>
      </c>
      <c r="D16" s="105">
        <v>4.4822023617804563</v>
      </c>
      <c r="E16" s="105">
        <v>4.6587063401519444</v>
      </c>
      <c r="F16" s="105">
        <v>4.6985498284417329</v>
      </c>
      <c r="G16" s="105">
        <v>4.8675589101287535</v>
      </c>
      <c r="H16" s="105">
        <v>4.9124212141397212</v>
      </c>
      <c r="I16" s="106">
        <v>4.9673189994706402</v>
      </c>
      <c r="J16" s="106">
        <v>4.9528538359688818</v>
      </c>
    </row>
    <row r="17" spans="1:10">
      <c r="A17" s="79" t="s">
        <v>74</v>
      </c>
      <c r="B17" s="105">
        <v>0.53721096686642078</v>
      </c>
      <c r="C17" s="105">
        <v>0.54971357888289751</v>
      </c>
      <c r="D17" s="105">
        <v>0.58715080041792267</v>
      </c>
      <c r="E17" s="105">
        <v>0.71175107182745079</v>
      </c>
      <c r="F17" s="105">
        <v>0.72366378844467938</v>
      </c>
      <c r="G17" s="105">
        <v>0.81380922071839468</v>
      </c>
      <c r="H17" s="105">
        <v>0.83946822947315314</v>
      </c>
      <c r="I17" s="106">
        <v>0.8460409035775619</v>
      </c>
      <c r="J17" s="106">
        <v>0.84608389676830498</v>
      </c>
    </row>
    <row r="18" spans="1:10">
      <c r="A18" s="79" t="s">
        <v>71</v>
      </c>
      <c r="B18" s="105">
        <v>2.4360356778042309</v>
      </c>
      <c r="C18" s="105">
        <v>2.5965239196082868</v>
      </c>
      <c r="D18" s="105">
        <v>2.7206702758338293</v>
      </c>
      <c r="E18" s="105">
        <v>2.9613612179874074</v>
      </c>
      <c r="F18" s="105">
        <v>3.127110377150192</v>
      </c>
      <c r="G18" s="105">
        <v>3.1437627917655266</v>
      </c>
      <c r="H18" s="105">
        <v>3.4018141863870763</v>
      </c>
      <c r="I18" s="106">
        <v>3.457944952254782</v>
      </c>
      <c r="J18" s="106">
        <v>3.5694825541704756</v>
      </c>
    </row>
    <row r="19" spans="1:10">
      <c r="A19" s="79" t="s">
        <v>140</v>
      </c>
      <c r="B19" s="105">
        <v>11.807415333676314</v>
      </c>
      <c r="C19" s="105">
        <v>11.884870990284876</v>
      </c>
      <c r="D19" s="105">
        <v>11.825081686014283</v>
      </c>
      <c r="E19" s="105">
        <v>12.024466565101543</v>
      </c>
      <c r="F19" s="105">
        <v>12.371820536169183</v>
      </c>
      <c r="G19" s="105">
        <v>12.468102280979958</v>
      </c>
      <c r="H19" s="105">
        <v>12.532038481804852</v>
      </c>
      <c r="I19" s="106">
        <v>12.614190383534989</v>
      </c>
      <c r="J19" s="106">
        <v>12.391859924835167</v>
      </c>
    </row>
    <row r="20" spans="1:10">
      <c r="A20" s="79" t="s">
        <v>141</v>
      </c>
      <c r="B20" s="105">
        <v>3.2514312028290839</v>
      </c>
      <c r="C20" s="105">
        <v>3.7129374371901487</v>
      </c>
      <c r="D20" s="105">
        <v>3.8895448169554112</v>
      </c>
      <c r="E20" s="105">
        <v>4.6797526230984694</v>
      </c>
      <c r="F20" s="105">
        <v>4.8930440493162841</v>
      </c>
      <c r="G20" s="105">
        <v>5.1758958662389931</v>
      </c>
      <c r="H20" s="105">
        <v>5.2573009684538761</v>
      </c>
      <c r="I20" s="106">
        <v>5.3661015510994874</v>
      </c>
      <c r="J20" s="106">
        <v>5.1638832198594473</v>
      </c>
    </row>
    <row r="21" spans="1:10">
      <c r="A21" s="79" t="s">
        <v>76</v>
      </c>
      <c r="B21" s="105">
        <v>1.4851930033199545</v>
      </c>
      <c r="C21" s="105">
        <v>1.5241544026559635</v>
      </c>
      <c r="D21" s="105">
        <v>1.5456597790000495</v>
      </c>
      <c r="E21" s="105">
        <v>1.6146315841633219</v>
      </c>
      <c r="F21" s="105">
        <v>1.6245636985283185</v>
      </c>
      <c r="G21" s="105">
        <v>1.6680778950497994</v>
      </c>
      <c r="H21" s="105">
        <v>1.746276200386502</v>
      </c>
      <c r="I21" s="106">
        <v>1.7752995391705069</v>
      </c>
      <c r="J21" s="106">
        <v>1.783810514840692</v>
      </c>
    </row>
    <row r="22" spans="1:10">
      <c r="A22" s="79" t="s">
        <v>142</v>
      </c>
      <c r="B22" s="105">
        <v>27.310061601642708</v>
      </c>
      <c r="C22" s="105">
        <v>27.47125256673511</v>
      </c>
      <c r="D22" s="105">
        <v>26.631416837782339</v>
      </c>
      <c r="E22" s="105">
        <v>26.355749486652975</v>
      </c>
      <c r="F22" s="105">
        <v>26.287474332648873</v>
      </c>
      <c r="G22" s="105">
        <v>26.409650924024643</v>
      </c>
      <c r="H22" s="105">
        <v>26.20431211498973</v>
      </c>
      <c r="I22" s="106">
        <v>25.461498973305957</v>
      </c>
      <c r="J22" s="106">
        <v>26.023100616016425</v>
      </c>
    </row>
    <row r="23" spans="1:10">
      <c r="A23" s="79" t="s">
        <v>143</v>
      </c>
      <c r="B23" s="105">
        <v>32.818791946308728</v>
      </c>
      <c r="C23" s="105">
        <v>32.840417598806859</v>
      </c>
      <c r="D23" s="105">
        <v>37.369873228933628</v>
      </c>
      <c r="E23" s="105">
        <v>37.407158836689035</v>
      </c>
      <c r="F23" s="105">
        <v>37.396718866517524</v>
      </c>
      <c r="G23" s="105">
        <v>37.44593586875466</v>
      </c>
      <c r="H23" s="105">
        <v>37.368381804623418</v>
      </c>
      <c r="I23" s="106">
        <v>37.37360178970917</v>
      </c>
      <c r="J23" s="106">
        <v>37.481730052199858</v>
      </c>
    </row>
    <row r="24" spans="1:10">
      <c r="A24" s="109"/>
      <c r="B24" s="107"/>
      <c r="C24" s="107"/>
      <c r="D24" s="107"/>
      <c r="E24" s="107"/>
      <c r="F24" s="107"/>
      <c r="G24" s="107"/>
      <c r="H24" s="107"/>
      <c r="I24" s="108"/>
      <c r="J24" s="106"/>
    </row>
    <row r="25" spans="1:10" ht="18.75" customHeight="1">
      <c r="A25" s="110" t="s">
        <v>145</v>
      </c>
      <c r="B25" s="101">
        <v>1.939446235097221</v>
      </c>
      <c r="C25" s="101">
        <v>1.9815556814267179</v>
      </c>
      <c r="D25" s="101">
        <v>2.0351930828296978</v>
      </c>
      <c r="E25" s="101">
        <v>2.1499533518814573</v>
      </c>
      <c r="F25" s="101">
        <v>2.1989622065771304</v>
      </c>
      <c r="G25" s="101">
        <v>2.2499898893753301</v>
      </c>
      <c r="H25" s="101">
        <v>2.2998654012212234</v>
      </c>
      <c r="I25" s="102">
        <v>2.3308223626827176</v>
      </c>
      <c r="J25" s="102">
        <v>2.33</v>
      </c>
    </row>
    <row r="26" spans="1:10" ht="18.75" customHeight="1">
      <c r="A26" s="111"/>
      <c r="B26" s="99"/>
      <c r="C26" s="99"/>
      <c r="D26" s="99"/>
      <c r="E26" s="99"/>
      <c r="F26" s="99"/>
      <c r="G26" s="99"/>
      <c r="H26" s="99"/>
      <c r="I26" s="100"/>
      <c r="J26" s="221"/>
    </row>
    <row r="27" spans="1:10" ht="18" customHeight="1">
      <c r="A27" s="110" t="s">
        <v>146</v>
      </c>
      <c r="B27" s="101"/>
      <c r="C27" s="101">
        <v>2.1712097797537524</v>
      </c>
      <c r="D27" s="101">
        <v>2.7068329144483556</v>
      </c>
      <c r="E27" s="101">
        <v>5.6387902464860389</v>
      </c>
      <c r="F27" s="101">
        <v>2.2795310722804487</v>
      </c>
      <c r="G27" s="101">
        <v>2.3205347797963469</v>
      </c>
      <c r="H27" s="101">
        <v>2.216699376357667</v>
      </c>
      <c r="I27" s="102">
        <v>1.346033617665455</v>
      </c>
      <c r="J27" s="102">
        <f>(J25-I25)*100/I25</f>
        <v>-3.5282083091522941E-2</v>
      </c>
    </row>
    <row r="28" spans="1:10">
      <c r="A28" s="111"/>
      <c r="B28" s="99"/>
      <c r="C28" s="99"/>
      <c r="D28" s="99"/>
      <c r="E28" s="99"/>
      <c r="F28" s="99"/>
      <c r="G28" s="99"/>
      <c r="H28" s="99"/>
      <c r="I28" s="100"/>
      <c r="J28" s="221"/>
    </row>
    <row r="29" spans="1:10" ht="13.5" thickBot="1">
      <c r="A29" s="112" t="s">
        <v>147</v>
      </c>
      <c r="B29" s="113">
        <v>100</v>
      </c>
      <c r="C29" s="113">
        <v>102.17120977975375</v>
      </c>
      <c r="D29" s="113">
        <v>104.93681371516222</v>
      </c>
      <c r="E29" s="113">
        <v>110.853980531906</v>
      </c>
      <c r="F29" s="113">
        <v>113.38093146299053</v>
      </c>
      <c r="G29" s="113">
        <v>116.01197541124631</v>
      </c>
      <c r="H29" s="113">
        <v>118.5836121466876</v>
      </c>
      <c r="I29" s="114">
        <v>120.17978743122401</v>
      </c>
      <c r="J29" s="114">
        <f>J25*100/B25</f>
        <v>120.13738549876332</v>
      </c>
    </row>
    <row r="30" spans="1:10">
      <c r="A30" s="261"/>
      <c r="B30" s="261"/>
      <c r="C30" s="261"/>
      <c r="D30" s="261"/>
      <c r="E30" s="261"/>
      <c r="F30" s="261"/>
      <c r="G30" s="261"/>
      <c r="H30" s="261"/>
    </row>
    <row r="31" spans="1:10">
      <c r="A31" s="261" t="s">
        <v>90</v>
      </c>
      <c r="B31" s="261"/>
      <c r="C31" s="261"/>
      <c r="D31" s="261"/>
      <c r="E31" s="261"/>
      <c r="F31" s="261"/>
      <c r="G31" s="261"/>
    </row>
    <row r="32" spans="1:10">
      <c r="A32" s="261" t="s">
        <v>144</v>
      </c>
      <c r="B32" s="261"/>
      <c r="C32" s="261"/>
      <c r="D32" s="261"/>
      <c r="E32" s="261"/>
      <c r="F32" s="261"/>
      <c r="G32" s="261"/>
      <c r="H32" s="261"/>
    </row>
  </sheetData>
  <mergeCells count="8">
    <mergeCell ref="A1:I1"/>
    <mergeCell ref="Q5:Q6"/>
    <mergeCell ref="A30:H30"/>
    <mergeCell ref="A31:G31"/>
    <mergeCell ref="A32:H32"/>
    <mergeCell ref="A3:I3"/>
    <mergeCell ref="A5:A6"/>
    <mergeCell ref="B5:J5"/>
  </mergeCells>
  <phoneticPr fontId="5" type="noConversion"/>
  <printOptions horizontalCentered="1"/>
  <pageMargins left="0.78740157480314965" right="0.78740157480314965" top="0.98425196850393704" bottom="0.98425196850393704" header="0" footer="0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7"/>
  <sheetViews>
    <sheetView tabSelected="1" view="pageBreakPreview" zoomScale="130" zoomScaleNormal="100" zoomScaleSheetLayoutView="130" workbookViewId="0">
      <selection activeCell="B3" sqref="B3:D3"/>
    </sheetView>
  </sheetViews>
  <sheetFormatPr baseColWidth="10" defaultColWidth="9.140625" defaultRowHeight="12.75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>
      <c r="A1" s="253" t="s">
        <v>6</v>
      </c>
      <c r="B1" s="253"/>
      <c r="C1" s="253"/>
      <c r="D1" s="253"/>
      <c r="E1" s="253"/>
      <c r="F1" s="3"/>
      <c r="G1" s="3"/>
    </row>
    <row r="2" spans="1:7">
      <c r="A2" s="2"/>
      <c r="B2" s="2"/>
      <c r="C2" s="2"/>
      <c r="D2" s="2"/>
      <c r="E2" s="2"/>
    </row>
    <row r="3" spans="1:7" ht="15" customHeight="1">
      <c r="A3" s="254" t="s">
        <v>91</v>
      </c>
      <c r="B3" s="254"/>
      <c r="C3" s="254"/>
      <c r="D3" s="254"/>
      <c r="E3" s="254"/>
      <c r="F3" s="4"/>
      <c r="G3" s="4"/>
    </row>
    <row r="4" spans="1:7" ht="15" customHeight="1">
      <c r="A4" s="254" t="s">
        <v>92</v>
      </c>
      <c r="B4" s="254"/>
      <c r="C4" s="254"/>
      <c r="D4" s="254"/>
      <c r="E4" s="254"/>
      <c r="F4" s="4"/>
      <c r="G4" s="4"/>
    </row>
    <row r="5" spans="1:7" ht="13.5" thickBot="1">
      <c r="A5" s="10"/>
      <c r="B5" s="10"/>
      <c r="C5" s="10"/>
      <c r="D5" s="10"/>
      <c r="E5" s="10"/>
    </row>
    <row r="6" spans="1:7" ht="51" customHeight="1">
      <c r="A6" s="251" t="s">
        <v>7</v>
      </c>
      <c r="B6" s="256" t="s">
        <v>93</v>
      </c>
      <c r="C6" s="259"/>
      <c r="D6" s="256" t="s">
        <v>94</v>
      </c>
      <c r="E6" s="257"/>
    </row>
    <row r="7" spans="1:7" ht="37.5" customHeight="1" thickBot="1">
      <c r="A7" s="252"/>
      <c r="B7" s="53" t="s">
        <v>95</v>
      </c>
      <c r="C7" s="53" t="s">
        <v>96</v>
      </c>
      <c r="D7" s="53" t="s">
        <v>97</v>
      </c>
      <c r="E7" s="54" t="s">
        <v>96</v>
      </c>
    </row>
    <row r="8" spans="1:7" ht="18.75" customHeight="1">
      <c r="A8" s="131">
        <v>1990</v>
      </c>
      <c r="B8" s="171">
        <v>118092534.99773803</v>
      </c>
      <c r="C8" s="172">
        <v>100</v>
      </c>
      <c r="D8" s="47">
        <v>4705.4889370325391</v>
      </c>
      <c r="E8" s="173">
        <v>100</v>
      </c>
    </row>
    <row r="9" spans="1:7">
      <c r="A9" s="131">
        <v>1991</v>
      </c>
      <c r="B9" s="171">
        <v>119508051.66633661</v>
      </c>
      <c r="C9" s="172">
        <v>101.2</v>
      </c>
      <c r="D9" s="47">
        <v>4749.1763180379503</v>
      </c>
      <c r="E9" s="173">
        <v>100.9</v>
      </c>
    </row>
    <row r="10" spans="1:7">
      <c r="A10" s="131">
        <v>1992</v>
      </c>
      <c r="B10" s="171">
        <v>118871755.29885021</v>
      </c>
      <c r="C10" s="172">
        <v>100.7</v>
      </c>
      <c r="D10" s="47">
        <v>4663.863378042407</v>
      </c>
      <c r="E10" s="173">
        <v>99.1</v>
      </c>
    </row>
    <row r="11" spans="1:7">
      <c r="A11" s="131">
        <v>1993</v>
      </c>
      <c r="B11" s="171">
        <v>112705884.15541923</v>
      </c>
      <c r="C11" s="172">
        <v>95.4</v>
      </c>
      <c r="D11" s="47">
        <v>4482.3546810526641</v>
      </c>
      <c r="E11" s="173">
        <v>95.3</v>
      </c>
    </row>
    <row r="12" spans="1:7">
      <c r="A12" s="131">
        <v>1994</v>
      </c>
      <c r="B12" s="171">
        <v>114129114.02169947</v>
      </c>
      <c r="C12" s="172">
        <v>96.6</v>
      </c>
      <c r="D12" s="47">
        <v>4790.5645506983128</v>
      </c>
      <c r="E12" s="173">
        <v>101.8</v>
      </c>
    </row>
    <row r="13" spans="1:7">
      <c r="A13" s="131">
        <v>1995</v>
      </c>
      <c r="B13" s="171">
        <v>108773895.12161115</v>
      </c>
      <c r="C13" s="172">
        <v>92.1</v>
      </c>
      <c r="D13" s="47">
        <v>4639.0576269991388</v>
      </c>
      <c r="E13" s="173">
        <v>98.6</v>
      </c>
    </row>
    <row r="14" spans="1:7">
      <c r="A14" s="131">
        <v>1996</v>
      </c>
      <c r="B14" s="171">
        <v>102561808.35049388</v>
      </c>
      <c r="C14" s="172">
        <v>86.8</v>
      </c>
      <c r="D14" s="47">
        <v>4466.8396727919417</v>
      </c>
      <c r="E14" s="173">
        <v>94.9</v>
      </c>
    </row>
    <row r="15" spans="1:7">
      <c r="A15" s="131">
        <v>1997</v>
      </c>
      <c r="B15" s="171">
        <v>107085704.45564666</v>
      </c>
      <c r="C15" s="172">
        <v>90.7</v>
      </c>
      <c r="D15" s="47">
        <v>4523.9819414034046</v>
      </c>
      <c r="E15" s="173">
        <v>96.1</v>
      </c>
    </row>
    <row r="16" spans="1:7">
      <c r="A16" s="131">
        <v>1998</v>
      </c>
      <c r="B16" s="171">
        <v>102526533.04668304</v>
      </c>
      <c r="C16" s="172">
        <v>86.8</v>
      </c>
      <c r="D16" s="47">
        <v>4519.6562581208236</v>
      </c>
      <c r="E16" s="173">
        <v>96.1</v>
      </c>
    </row>
    <row r="17" spans="1:11">
      <c r="A17" s="131">
        <v>1999</v>
      </c>
      <c r="B17" s="171">
        <v>104129443.75340897</v>
      </c>
      <c r="C17" s="172">
        <v>88.2</v>
      </c>
      <c r="D17" s="47">
        <v>4541.3325345504936</v>
      </c>
      <c r="E17" s="173">
        <v>96.5</v>
      </c>
    </row>
    <row r="18" spans="1:11">
      <c r="A18" s="131">
        <v>2000</v>
      </c>
      <c r="B18" s="171">
        <v>102331135.14029467</v>
      </c>
      <c r="C18" s="172">
        <v>86.7</v>
      </c>
      <c r="D18" s="47">
        <v>4521.9933169155001</v>
      </c>
      <c r="E18" s="173">
        <v>96.1</v>
      </c>
    </row>
    <row r="19" spans="1:11">
      <c r="A19" s="131">
        <v>2001</v>
      </c>
      <c r="B19" s="171">
        <v>99732584.940353408</v>
      </c>
      <c r="C19" s="172">
        <v>84.5</v>
      </c>
      <c r="D19" s="47">
        <v>4441.7413308559835</v>
      </c>
      <c r="E19" s="173">
        <v>94.4</v>
      </c>
    </row>
    <row r="20" spans="1:11">
      <c r="A20" s="131">
        <v>2002</v>
      </c>
      <c r="B20" s="171">
        <v>104264176.26103596</v>
      </c>
      <c r="C20" s="172">
        <v>88.3</v>
      </c>
      <c r="D20" s="47">
        <v>4334.7396316761988</v>
      </c>
      <c r="E20" s="173">
        <v>92.1</v>
      </c>
    </row>
    <row r="21" spans="1:11">
      <c r="A21" s="131">
        <v>2003</v>
      </c>
      <c r="B21" s="171">
        <v>97038254.875872418</v>
      </c>
      <c r="C21" s="172">
        <v>82.2</v>
      </c>
      <c r="D21" s="47">
        <v>4520.0449973012455</v>
      </c>
      <c r="E21" s="173">
        <v>96.1</v>
      </c>
    </row>
    <row r="22" spans="1:11">
      <c r="A22" s="131">
        <v>2004</v>
      </c>
      <c r="B22" s="171">
        <v>97865488.204571992</v>
      </c>
      <c r="C22" s="172">
        <v>82.9</v>
      </c>
      <c r="D22" s="47">
        <v>4408.8067984685076</v>
      </c>
      <c r="E22" s="173">
        <v>93.7</v>
      </c>
    </row>
    <row r="23" spans="1:11">
      <c r="A23" s="131">
        <v>2005</v>
      </c>
      <c r="B23" s="171">
        <v>94827950.550548464</v>
      </c>
      <c r="C23" s="172">
        <v>80.3</v>
      </c>
      <c r="D23" s="47">
        <v>4326.0032309646977</v>
      </c>
      <c r="E23" s="173">
        <v>91.9</v>
      </c>
    </row>
    <row r="24" spans="1:11">
      <c r="A24" s="131">
        <v>2006</v>
      </c>
      <c r="B24" s="171">
        <v>91599280.447394237</v>
      </c>
      <c r="C24" s="172">
        <v>77.599999999999994</v>
      </c>
      <c r="D24" s="47">
        <v>4311.6072584109943</v>
      </c>
      <c r="E24" s="173">
        <v>91.6</v>
      </c>
    </row>
    <row r="25" spans="1:11">
      <c r="A25" s="131">
        <v>2007</v>
      </c>
      <c r="B25" s="171">
        <v>89769712.490738317</v>
      </c>
      <c r="C25" s="172">
        <v>76</v>
      </c>
      <c r="D25" s="47">
        <v>4052.2953947251117</v>
      </c>
      <c r="E25" s="173">
        <v>86.1</v>
      </c>
    </row>
    <row r="26" spans="1:11">
      <c r="A26" s="131">
        <v>2008</v>
      </c>
      <c r="B26" s="171">
        <v>64373722.391234942</v>
      </c>
      <c r="C26" s="172">
        <v>54.5</v>
      </c>
      <c r="D26" s="47">
        <v>3753.2813483004488</v>
      </c>
      <c r="E26" s="173">
        <v>79.8</v>
      </c>
      <c r="H26" s="2"/>
      <c r="I26" s="2"/>
      <c r="J26" s="2"/>
      <c r="K26" s="2"/>
    </row>
    <row r="27" spans="1:11">
      <c r="A27" s="131">
        <v>2009</v>
      </c>
      <c r="B27" s="171">
        <v>60526082.437984422</v>
      </c>
      <c r="C27" s="172">
        <v>51.3</v>
      </c>
      <c r="D27" s="47">
        <v>3735.0953764105025</v>
      </c>
      <c r="E27" s="173">
        <v>79.400000000000006</v>
      </c>
      <c r="H27" s="2"/>
      <c r="I27" s="2"/>
      <c r="J27" s="2"/>
      <c r="K27" s="2"/>
    </row>
    <row r="28" spans="1:11">
      <c r="A28" s="131">
        <v>2010</v>
      </c>
      <c r="B28" s="171">
        <v>58365523.464405656</v>
      </c>
      <c r="C28" s="172">
        <v>49.4</v>
      </c>
      <c r="D28" s="47">
        <v>3421.7670096077413</v>
      </c>
      <c r="E28" s="173">
        <v>72.7</v>
      </c>
      <c r="H28" s="2"/>
      <c r="I28" s="2"/>
      <c r="J28" s="2"/>
      <c r="K28" s="2"/>
    </row>
    <row r="29" spans="1:11">
      <c r="A29" s="131">
        <v>2011</v>
      </c>
      <c r="B29" s="171">
        <v>58730530.817356057</v>
      </c>
      <c r="C29" s="172">
        <v>49.7</v>
      </c>
      <c r="D29" s="47">
        <v>3427.0454887457959</v>
      </c>
      <c r="E29" s="173">
        <v>72.8</v>
      </c>
      <c r="H29" s="2"/>
      <c r="I29" s="2"/>
      <c r="J29" s="2"/>
      <c r="K29" s="2"/>
    </row>
    <row r="30" spans="1:11">
      <c r="A30" s="131">
        <v>2012</v>
      </c>
      <c r="B30" s="171">
        <v>56285592.940236375</v>
      </c>
      <c r="C30" s="172">
        <v>47.7</v>
      </c>
      <c r="D30" s="47">
        <v>3362.1858049618158</v>
      </c>
      <c r="E30" s="173">
        <v>71.5</v>
      </c>
      <c r="H30" s="2"/>
      <c r="I30" s="2"/>
      <c r="J30" s="2"/>
      <c r="K30" s="2"/>
    </row>
    <row r="31" spans="1:11" ht="13.5" thickBot="1">
      <c r="A31" s="132" t="s">
        <v>188</v>
      </c>
      <c r="B31" s="174">
        <v>48939827.425417006</v>
      </c>
      <c r="C31" s="175">
        <v>41.943502263465135</v>
      </c>
      <c r="D31" s="176">
        <v>2253.0095802511328</v>
      </c>
      <c r="E31" s="177">
        <v>63.811350432173583</v>
      </c>
      <c r="H31" s="2"/>
      <c r="I31" s="2"/>
      <c r="J31" s="2"/>
      <c r="K31" s="2"/>
    </row>
    <row r="33" spans="1:8" ht="12.75" customHeight="1">
      <c r="A33" s="248" t="s">
        <v>90</v>
      </c>
      <c r="B33" s="248"/>
      <c r="C33" s="248"/>
      <c r="D33" s="248"/>
      <c r="E33" s="248"/>
      <c r="F33" s="52"/>
      <c r="G33" s="52"/>
      <c r="H33" s="52"/>
    </row>
    <row r="34" spans="1:8" ht="12.75" customHeight="1">
      <c r="A34" s="248" t="s">
        <v>189</v>
      </c>
      <c r="B34" s="248"/>
      <c r="C34" s="178"/>
      <c r="D34" s="178"/>
      <c r="E34" s="178"/>
      <c r="F34" s="52"/>
      <c r="G34" s="52"/>
      <c r="H34" s="52"/>
    </row>
    <row r="35" spans="1:8" ht="12.75" customHeight="1">
      <c r="A35" s="248" t="s">
        <v>125</v>
      </c>
      <c r="B35" s="248"/>
      <c r="C35" s="248"/>
      <c r="D35" s="248"/>
      <c r="E35" s="248"/>
      <c r="F35" s="52"/>
      <c r="G35" s="52"/>
      <c r="H35" s="52"/>
    </row>
    <row r="36" spans="1:8" ht="12.75" customHeight="1">
      <c r="A36" s="248" t="s">
        <v>187</v>
      </c>
      <c r="B36" s="248"/>
      <c r="C36" s="248"/>
      <c r="D36" s="248"/>
      <c r="E36" s="248"/>
      <c r="F36" s="52"/>
      <c r="G36" s="52"/>
      <c r="H36" s="52"/>
    </row>
    <row r="37" spans="1:8" ht="14.25" customHeight="1">
      <c r="A37" s="258"/>
      <c r="B37" s="250"/>
      <c r="C37" s="250"/>
      <c r="D37" s="250"/>
      <c r="E37" s="250"/>
    </row>
  </sheetData>
  <mergeCells count="11">
    <mergeCell ref="A1:E1"/>
    <mergeCell ref="A3:E3"/>
    <mergeCell ref="A4:E4"/>
    <mergeCell ref="A6:A7"/>
    <mergeCell ref="B6:C6"/>
    <mergeCell ref="D6:E6"/>
    <mergeCell ref="A34:B34"/>
    <mergeCell ref="A37:E37"/>
    <mergeCell ref="A33:E33"/>
    <mergeCell ref="A35:E35"/>
    <mergeCell ref="A36:E36"/>
  </mergeCells>
  <phoneticPr fontId="5" type="noConversion"/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37"/>
  <sheetViews>
    <sheetView tabSelected="1" view="pageBreakPreview" zoomScale="75" zoomScaleNormal="75" workbookViewId="0">
      <selection activeCell="B3" sqref="B3:D3"/>
    </sheetView>
  </sheetViews>
  <sheetFormatPr baseColWidth="10" defaultRowHeight="12.75"/>
  <cols>
    <col min="1" max="1" width="16.140625" customWidth="1"/>
    <col min="2" max="8" width="13.7109375" customWidth="1"/>
    <col min="9" max="9" width="14.7109375" customWidth="1"/>
  </cols>
  <sheetData>
    <row r="1" spans="1:10" ht="18">
      <c r="A1" s="269" t="s">
        <v>6</v>
      </c>
      <c r="B1" s="269"/>
      <c r="C1" s="269"/>
      <c r="D1" s="269"/>
      <c r="E1" s="269"/>
      <c r="F1" s="269"/>
      <c r="G1" s="269"/>
      <c r="H1" s="269"/>
      <c r="I1" s="269"/>
    </row>
    <row r="3" spans="1:10" ht="15">
      <c r="A3" s="271" t="s">
        <v>240</v>
      </c>
      <c r="B3" s="271"/>
      <c r="C3" s="271"/>
      <c r="D3" s="271"/>
      <c r="E3" s="271"/>
      <c r="F3" s="271"/>
      <c r="G3" s="271"/>
      <c r="H3" s="271"/>
      <c r="I3" s="271"/>
    </row>
    <row r="4" spans="1:10" ht="13.5" customHeight="1" thickBot="1">
      <c r="A4" s="33"/>
      <c r="B4" s="33"/>
      <c r="C4" s="33"/>
      <c r="D4" s="33"/>
      <c r="E4" s="33"/>
      <c r="F4" s="10"/>
      <c r="G4" s="10"/>
      <c r="H4" s="10"/>
      <c r="I4" s="10"/>
    </row>
    <row r="5" spans="1:10" ht="42" customHeight="1">
      <c r="A5" s="308" t="s">
        <v>7</v>
      </c>
      <c r="B5" s="277" t="s">
        <v>148</v>
      </c>
      <c r="C5" s="278"/>
      <c r="D5" s="278"/>
      <c r="E5" s="317"/>
      <c r="F5" s="277" t="s">
        <v>149</v>
      </c>
      <c r="G5" s="278"/>
      <c r="H5" s="278"/>
      <c r="I5" s="278"/>
      <c r="J5" s="2"/>
    </row>
    <row r="6" spans="1:10" ht="34.5" customHeight="1" thickBot="1">
      <c r="A6" s="309"/>
      <c r="B6" s="22" t="s">
        <v>40</v>
      </c>
      <c r="C6" s="22" t="s">
        <v>41</v>
      </c>
      <c r="D6" s="22" t="s">
        <v>54</v>
      </c>
      <c r="E6" s="22" t="s">
        <v>55</v>
      </c>
      <c r="F6" s="22" t="s">
        <v>40</v>
      </c>
      <c r="G6" s="22" t="s">
        <v>41</v>
      </c>
      <c r="H6" s="22" t="s">
        <v>56</v>
      </c>
      <c r="I6" s="23" t="s">
        <v>55</v>
      </c>
      <c r="J6" s="2"/>
    </row>
    <row r="7" spans="1:10" ht="21" customHeight="1">
      <c r="A7" s="130">
        <v>1996</v>
      </c>
      <c r="B7" s="158">
        <v>304.3</v>
      </c>
      <c r="C7" s="158">
        <v>16.8</v>
      </c>
      <c r="D7" s="158">
        <v>11.05</v>
      </c>
      <c r="E7" s="158">
        <v>1.1000000000000001</v>
      </c>
      <c r="F7" s="158">
        <v>221.3</v>
      </c>
      <c r="G7" s="158">
        <v>10.4</v>
      </c>
      <c r="H7" s="158">
        <v>8.1999999999999993</v>
      </c>
      <c r="I7" s="159">
        <v>35.1</v>
      </c>
      <c r="J7" s="2"/>
    </row>
    <row r="8" spans="1:10">
      <c r="A8" s="131">
        <v>1997</v>
      </c>
      <c r="B8" s="160">
        <v>322.3</v>
      </c>
      <c r="C8" s="160">
        <v>17.88</v>
      </c>
      <c r="D8" s="160">
        <v>13.2</v>
      </c>
      <c r="E8" s="160">
        <v>1.2</v>
      </c>
      <c r="F8" s="160">
        <v>228.4</v>
      </c>
      <c r="G8" s="160">
        <v>11.486000000000001</v>
      </c>
      <c r="H8" s="160">
        <v>9</v>
      </c>
      <c r="I8" s="161">
        <v>36.5</v>
      </c>
      <c r="J8" s="2"/>
    </row>
    <row r="9" spans="1:10">
      <c r="A9" s="131">
        <v>1998</v>
      </c>
      <c r="B9" s="160">
        <v>320.97000000000003</v>
      </c>
      <c r="C9" s="160">
        <v>18.88</v>
      </c>
      <c r="D9" s="160">
        <v>13.12</v>
      </c>
      <c r="E9" s="160">
        <v>1.3</v>
      </c>
      <c r="F9" s="160">
        <v>276.28399999999999</v>
      </c>
      <c r="G9" s="160">
        <v>11.8</v>
      </c>
      <c r="H9" s="160">
        <v>6.8719999999999999</v>
      </c>
      <c r="I9" s="161">
        <v>32.299999999999997</v>
      </c>
      <c r="J9" s="2"/>
    </row>
    <row r="10" spans="1:10">
      <c r="A10" s="131">
        <v>1999</v>
      </c>
      <c r="B10" s="160">
        <v>341.33</v>
      </c>
      <c r="C10" s="160">
        <v>19.66</v>
      </c>
      <c r="D10" s="160">
        <v>14.49</v>
      </c>
      <c r="E10" s="160">
        <v>1.3</v>
      </c>
      <c r="F10" s="160">
        <v>279.60000000000002</v>
      </c>
      <c r="G10" s="160">
        <v>11.801</v>
      </c>
      <c r="H10" s="160">
        <v>8.9250000000000007</v>
      </c>
      <c r="I10" s="161">
        <v>32.305999999999997</v>
      </c>
      <c r="J10" s="2"/>
    </row>
    <row r="11" spans="1:10">
      <c r="A11" s="131">
        <v>2000</v>
      </c>
      <c r="B11" s="160">
        <v>352.88900000000001</v>
      </c>
      <c r="C11" s="160">
        <v>20.149999999999999</v>
      </c>
      <c r="D11" s="160">
        <v>17.02</v>
      </c>
      <c r="E11" s="160">
        <v>1.3660000000000001</v>
      </c>
      <c r="F11" s="160">
        <v>297.596</v>
      </c>
      <c r="G11" s="160">
        <v>12.167</v>
      </c>
      <c r="H11" s="160">
        <v>9.9350000000000005</v>
      </c>
      <c r="I11" s="161">
        <v>35.935000000000002</v>
      </c>
      <c r="J11" s="2"/>
    </row>
    <row r="12" spans="1:10">
      <c r="A12" s="131">
        <v>2001</v>
      </c>
      <c r="B12" s="160">
        <v>359.66699999999997</v>
      </c>
      <c r="C12" s="160">
        <v>20.827000000000002</v>
      </c>
      <c r="D12" s="160">
        <v>17.77</v>
      </c>
      <c r="E12" s="160">
        <v>1.3049999999999999</v>
      </c>
      <c r="F12" s="160">
        <v>322.637</v>
      </c>
      <c r="G12" s="160">
        <v>12.323</v>
      </c>
      <c r="H12" s="160">
        <v>10.199</v>
      </c>
      <c r="I12" s="161">
        <v>38.436</v>
      </c>
      <c r="J12" s="2"/>
    </row>
    <row r="13" spans="1:10">
      <c r="A13" s="131">
        <v>2002</v>
      </c>
      <c r="B13" s="160">
        <v>364.26900000000001</v>
      </c>
      <c r="C13" s="160">
        <v>21.206</v>
      </c>
      <c r="D13" s="160">
        <v>17.314</v>
      </c>
      <c r="E13" s="160">
        <v>1.2909999999999999</v>
      </c>
      <c r="F13" s="160">
        <v>324.18299999999999</v>
      </c>
      <c r="G13" s="160">
        <v>12.247999999999999</v>
      </c>
      <c r="H13" s="160">
        <v>10.448</v>
      </c>
      <c r="I13" s="161">
        <v>38.15</v>
      </c>
      <c r="J13" s="2"/>
    </row>
    <row r="14" spans="1:10">
      <c r="A14" s="131">
        <v>2003</v>
      </c>
      <c r="B14" s="160">
        <v>373.065</v>
      </c>
      <c r="C14" s="160">
        <v>21.146999999999998</v>
      </c>
      <c r="D14" s="160">
        <v>18.783999999999999</v>
      </c>
      <c r="E14" s="160">
        <v>1.2809999999999999</v>
      </c>
      <c r="F14" s="160">
        <v>327.64400000000001</v>
      </c>
      <c r="G14" s="160">
        <v>12.391</v>
      </c>
      <c r="H14" s="160">
        <v>10.225</v>
      </c>
      <c r="I14" s="161">
        <v>39.659999999999997</v>
      </c>
    </row>
    <row r="15" spans="1:10">
      <c r="A15" s="131">
        <v>2004</v>
      </c>
      <c r="B15" s="160">
        <v>385.59399999999999</v>
      </c>
      <c r="C15" s="160">
        <v>20.786000000000001</v>
      </c>
      <c r="D15" s="160">
        <v>20.457999999999998</v>
      </c>
      <c r="E15" s="160">
        <v>1.4359999999999999</v>
      </c>
      <c r="F15" s="160">
        <v>323.91899999999998</v>
      </c>
      <c r="G15" s="160">
        <v>12.019</v>
      </c>
      <c r="H15" s="160">
        <v>11.414999999999999</v>
      </c>
      <c r="I15" s="161">
        <v>43.12</v>
      </c>
    </row>
    <row r="16" spans="1:10">
      <c r="A16" s="131">
        <v>2005</v>
      </c>
      <c r="B16" s="160">
        <v>392.596</v>
      </c>
      <c r="C16" s="160">
        <v>21.603999999999999</v>
      </c>
      <c r="D16" s="160">
        <v>23.244</v>
      </c>
      <c r="E16" s="160">
        <v>1.407</v>
      </c>
      <c r="F16" s="160">
        <v>329.702</v>
      </c>
      <c r="G16" s="160">
        <v>11.641</v>
      </c>
      <c r="H16" s="160">
        <v>12.657999999999999</v>
      </c>
      <c r="I16" s="161">
        <v>43.835000000000001</v>
      </c>
    </row>
    <row r="17" spans="1:9">
      <c r="A17" s="131">
        <v>2006</v>
      </c>
      <c r="B17" s="160">
        <v>392.45</v>
      </c>
      <c r="C17" s="160">
        <v>22.105</v>
      </c>
      <c r="D17" s="160">
        <v>25.861000000000001</v>
      </c>
      <c r="E17" s="160">
        <v>1.5189999999999999</v>
      </c>
      <c r="F17" s="160">
        <v>331.53699999999998</v>
      </c>
      <c r="G17" s="160">
        <v>11.592000000000001</v>
      </c>
      <c r="H17" s="160">
        <v>12.763</v>
      </c>
      <c r="I17" s="161">
        <v>43.53</v>
      </c>
    </row>
    <row r="18" spans="1:9">
      <c r="A18" s="131">
        <v>2007</v>
      </c>
      <c r="B18" s="160">
        <v>405.08300000000003</v>
      </c>
      <c r="C18" s="160">
        <v>21.856999999999999</v>
      </c>
      <c r="D18" s="160">
        <v>24.016999999999999</v>
      </c>
      <c r="E18" s="160">
        <v>1.6120000000000001</v>
      </c>
      <c r="F18" s="160">
        <v>352.51499999999999</v>
      </c>
      <c r="G18" s="160">
        <v>11.116</v>
      </c>
      <c r="H18" s="160">
        <v>12.606</v>
      </c>
      <c r="I18" s="161">
        <v>45.674999999999997</v>
      </c>
    </row>
    <row r="19" spans="1:9" s="2" customFormat="1">
      <c r="A19" s="131">
        <v>2008</v>
      </c>
      <c r="B19" s="160">
        <v>405.38600000000002</v>
      </c>
      <c r="C19" s="160">
        <v>23.968</v>
      </c>
      <c r="D19" s="160">
        <v>21.286000000000001</v>
      </c>
      <c r="E19" s="160">
        <v>1.5169999999999999</v>
      </c>
      <c r="F19" s="160">
        <v>325.09300000000002</v>
      </c>
      <c r="G19" s="160">
        <v>10.279</v>
      </c>
      <c r="H19" s="160">
        <v>12.941000000000001</v>
      </c>
      <c r="I19" s="161">
        <v>43.005000000000003</v>
      </c>
    </row>
    <row r="20" spans="1:9" s="2" customFormat="1">
      <c r="A20" s="131">
        <v>2009</v>
      </c>
      <c r="B20" s="160">
        <v>410.19200000000001</v>
      </c>
      <c r="C20" s="160">
        <v>23.597000000000001</v>
      </c>
      <c r="D20" s="160">
        <v>18.100000000000001</v>
      </c>
      <c r="E20" s="160">
        <v>1.409</v>
      </c>
      <c r="F20" s="160">
        <v>286.16699999999997</v>
      </c>
      <c r="G20" s="160">
        <v>7.391</v>
      </c>
      <c r="H20" s="160">
        <v>11.343999999999999</v>
      </c>
      <c r="I20" s="161">
        <v>38.33</v>
      </c>
    </row>
    <row r="21" spans="1:9">
      <c r="A21" s="131">
        <v>2010</v>
      </c>
      <c r="B21" s="160">
        <v>395.33199999999999</v>
      </c>
      <c r="C21" s="160">
        <v>22.917000000000002</v>
      </c>
      <c r="D21" s="160">
        <v>17.542000000000002</v>
      </c>
      <c r="E21" s="160">
        <v>1.4019999999999999</v>
      </c>
      <c r="F21" s="160">
        <v>272.73</v>
      </c>
      <c r="G21" s="160">
        <v>7.8719999999999999</v>
      </c>
      <c r="H21" s="160">
        <v>11.253</v>
      </c>
      <c r="I21" s="161">
        <v>40.36</v>
      </c>
    </row>
    <row r="22" spans="1:9">
      <c r="A22" s="131">
        <v>2011</v>
      </c>
      <c r="B22" s="160">
        <v>391.71100000000001</v>
      </c>
      <c r="C22" s="160">
        <v>23.312999999999999</v>
      </c>
      <c r="D22" s="160">
        <v>17.515000000000001</v>
      </c>
      <c r="E22" s="160">
        <v>1.4450000000000001</v>
      </c>
      <c r="F22" s="160">
        <v>264.80599999999998</v>
      </c>
      <c r="G22" s="160">
        <v>8.0169999999999995</v>
      </c>
      <c r="H22" s="160">
        <v>11.364000000000001</v>
      </c>
      <c r="I22" s="161">
        <v>41.68</v>
      </c>
    </row>
    <row r="23" spans="1:9">
      <c r="A23" s="131">
        <v>2012</v>
      </c>
      <c r="B23" s="160">
        <v>377.54399999999998</v>
      </c>
      <c r="C23" s="160">
        <v>23.015999999999998</v>
      </c>
      <c r="D23" s="160">
        <v>10.875</v>
      </c>
      <c r="E23" s="160">
        <v>1.4419999999999999</v>
      </c>
      <c r="F23" s="160">
        <v>241.97300000000001</v>
      </c>
      <c r="G23" s="160">
        <v>7.484</v>
      </c>
      <c r="H23" s="160">
        <v>11.477</v>
      </c>
      <c r="I23" s="161">
        <v>40.365000000000002</v>
      </c>
    </row>
    <row r="24" spans="1:9" ht="13.5" thickBot="1">
      <c r="A24" s="132">
        <v>2013</v>
      </c>
      <c r="B24" s="162">
        <v>370.31</v>
      </c>
      <c r="C24" s="162">
        <v>24.323</v>
      </c>
      <c r="D24" s="162">
        <v>9.5250000000000004</v>
      </c>
      <c r="E24" s="162">
        <v>1.5720000000000001</v>
      </c>
      <c r="F24" s="162">
        <v>237.45500000000001</v>
      </c>
      <c r="G24" s="162">
        <v>7.3949999999999996</v>
      </c>
      <c r="H24" s="162">
        <v>10.8393</v>
      </c>
      <c r="I24" s="163">
        <v>36.44</v>
      </c>
    </row>
    <row r="25" spans="1:9" ht="21.75" customHeight="1">
      <c r="A25" s="316" t="s">
        <v>241</v>
      </c>
      <c r="B25" s="267"/>
      <c r="C25" s="267"/>
      <c r="D25" s="267"/>
      <c r="E25" s="267"/>
      <c r="F25" s="267"/>
      <c r="G25" s="267"/>
      <c r="H25" s="267"/>
      <c r="I25" s="267"/>
    </row>
    <row r="37" spans="3:6">
      <c r="C37" s="81"/>
      <c r="D37" s="81"/>
      <c r="E37" s="81"/>
      <c r="F37" s="81"/>
    </row>
  </sheetData>
  <mergeCells count="6">
    <mergeCell ref="A25:I25"/>
    <mergeCell ref="A1:I1"/>
    <mergeCell ref="A3:I3"/>
    <mergeCell ref="B5:E5"/>
    <mergeCell ref="F5:I5"/>
    <mergeCell ref="A5:A6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34"/>
  <sheetViews>
    <sheetView tabSelected="1" view="pageBreakPreview" zoomScale="75" zoomScaleNormal="75" workbookViewId="0">
      <selection activeCell="B3" sqref="B3:D3"/>
    </sheetView>
  </sheetViews>
  <sheetFormatPr baseColWidth="10" defaultRowHeight="12.75"/>
  <cols>
    <col min="1" max="4" width="22.85546875" customWidth="1"/>
  </cols>
  <sheetData>
    <row r="1" spans="1:4" ht="18">
      <c r="A1" s="269" t="s">
        <v>6</v>
      </c>
      <c r="B1" s="269"/>
      <c r="C1" s="269"/>
      <c r="D1" s="269"/>
    </row>
    <row r="3" spans="1:4" ht="15">
      <c r="A3" s="254" t="s">
        <v>178</v>
      </c>
      <c r="B3" s="254"/>
      <c r="C3" s="254"/>
      <c r="D3" s="254"/>
    </row>
    <row r="4" spans="1:4" ht="15">
      <c r="A4" s="254" t="s">
        <v>1</v>
      </c>
      <c r="B4" s="254"/>
      <c r="C4" s="254"/>
      <c r="D4" s="254"/>
    </row>
    <row r="5" spans="1:4" ht="13.5" thickBot="1">
      <c r="A5" s="10"/>
      <c r="B5" s="10"/>
      <c r="C5" s="10"/>
      <c r="D5" s="10"/>
    </row>
    <row r="6" spans="1:4" ht="69" customHeight="1" thickBot="1">
      <c r="A6" s="25" t="s">
        <v>7</v>
      </c>
      <c r="B6" s="27" t="s">
        <v>0</v>
      </c>
      <c r="C6" s="27" t="s">
        <v>57</v>
      </c>
      <c r="D6" s="26" t="s">
        <v>58</v>
      </c>
    </row>
    <row r="7" spans="1:4" ht="22.5" customHeight="1">
      <c r="A7" s="165">
        <v>1995</v>
      </c>
      <c r="B7" s="47">
        <v>40460055</v>
      </c>
      <c r="C7" s="47">
        <v>34919575</v>
      </c>
      <c r="D7" s="166">
        <v>0.86</v>
      </c>
    </row>
    <row r="8" spans="1:4">
      <c r="A8" s="131">
        <v>1996</v>
      </c>
      <c r="B8" s="47">
        <v>39669394</v>
      </c>
      <c r="C8" s="47">
        <v>36221008</v>
      </c>
      <c r="D8" s="166">
        <v>0.91</v>
      </c>
    </row>
    <row r="9" spans="1:4">
      <c r="A9" s="131">
        <v>1997</v>
      </c>
      <c r="B9" s="47">
        <v>39761023</v>
      </c>
      <c r="C9" s="47">
        <v>39552720</v>
      </c>
      <c r="D9" s="166">
        <v>0.99</v>
      </c>
    </row>
    <row r="10" spans="1:4">
      <c r="A10" s="131">
        <v>1998</v>
      </c>
      <c r="B10" s="47">
        <v>39852651</v>
      </c>
      <c r="C10" s="47">
        <v>43396083</v>
      </c>
      <c r="D10" s="166">
        <v>1.0889133322648976</v>
      </c>
    </row>
    <row r="11" spans="1:4">
      <c r="A11" s="131">
        <v>1999</v>
      </c>
      <c r="B11" s="47">
        <v>40202160</v>
      </c>
      <c r="C11" s="47">
        <v>46775869</v>
      </c>
      <c r="D11" s="166">
        <v>1.1635163135513116</v>
      </c>
    </row>
    <row r="12" spans="1:4">
      <c r="A12" s="131">
        <v>2000</v>
      </c>
      <c r="B12" s="47">
        <v>40499791</v>
      </c>
      <c r="C12" s="47">
        <v>47897915</v>
      </c>
      <c r="D12" s="166">
        <v>1.1826706710659323</v>
      </c>
    </row>
    <row r="13" spans="1:4">
      <c r="A13" s="131">
        <v>2001</v>
      </c>
      <c r="B13" s="47">
        <v>41116842</v>
      </c>
      <c r="C13" s="47">
        <v>50093555</v>
      </c>
      <c r="D13" s="166">
        <v>1.218322044285405</v>
      </c>
    </row>
    <row r="14" spans="1:4">
      <c r="A14" s="131">
        <v>2002</v>
      </c>
      <c r="B14" s="47">
        <v>41837894</v>
      </c>
      <c r="C14" s="47">
        <v>52326767</v>
      </c>
      <c r="D14" s="166">
        <v>1.2507027002841014</v>
      </c>
    </row>
    <row r="15" spans="1:4">
      <c r="A15" s="131">
        <v>2003</v>
      </c>
      <c r="B15" s="47">
        <v>42717064</v>
      </c>
      <c r="C15" s="47">
        <v>52143649</v>
      </c>
      <c r="D15" s="166">
        <v>1.2206749274716071</v>
      </c>
    </row>
    <row r="16" spans="1:4">
      <c r="A16" s="131">
        <v>2004</v>
      </c>
      <c r="B16" s="47">
        <v>43197684</v>
      </c>
      <c r="C16" s="47">
        <v>53598827</v>
      </c>
      <c r="D16" s="166">
        <v>1.2407801075631739</v>
      </c>
    </row>
    <row r="17" spans="1:4">
      <c r="A17" s="131">
        <v>2005</v>
      </c>
      <c r="B17" s="47">
        <v>44108530</v>
      </c>
      <c r="C17" s="47">
        <v>55576513</v>
      </c>
      <c r="D17" s="166">
        <v>1.2599946767666028</v>
      </c>
    </row>
    <row r="18" spans="1:4">
      <c r="A18" s="131">
        <v>2006</v>
      </c>
      <c r="B18" s="47">
        <v>44708964</v>
      </c>
      <c r="C18" s="47">
        <v>58451142</v>
      </c>
      <c r="D18" s="166">
        <v>1.3073696362098661</v>
      </c>
    </row>
    <row r="19" spans="1:4">
      <c r="A19" s="131">
        <v>2007</v>
      </c>
      <c r="B19" s="47">
        <v>45200737</v>
      </c>
      <c r="C19" s="47">
        <v>59193289</v>
      </c>
      <c r="D19" s="166">
        <v>1.3095646869651705</v>
      </c>
    </row>
    <row r="20" spans="1:4">
      <c r="A20" s="131">
        <v>2008</v>
      </c>
      <c r="B20" s="47">
        <v>46157822</v>
      </c>
      <c r="C20" s="47">
        <v>57310880</v>
      </c>
      <c r="D20" s="166">
        <v>1.2416287752918671</v>
      </c>
    </row>
    <row r="21" spans="1:4">
      <c r="A21" s="131">
        <v>2009</v>
      </c>
      <c r="B21" s="47">
        <v>46745807</v>
      </c>
      <c r="C21" s="47">
        <v>52177640</v>
      </c>
      <c r="D21" s="166">
        <v>1.1161993630787035</v>
      </c>
    </row>
    <row r="22" spans="1:4">
      <c r="A22" s="131">
        <v>2010</v>
      </c>
      <c r="B22" s="47">
        <v>47021031</v>
      </c>
      <c r="C22" s="47">
        <v>52676973</v>
      </c>
      <c r="D22" s="166">
        <v>1.1202853676262436</v>
      </c>
    </row>
    <row r="23" spans="1:4">
      <c r="A23" s="131">
        <v>2011</v>
      </c>
      <c r="B23" s="47">
        <v>47190493</v>
      </c>
      <c r="C23" s="47">
        <v>56694298</v>
      </c>
      <c r="D23" s="166">
        <v>1.2013923651952523</v>
      </c>
    </row>
    <row r="24" spans="1:4">
      <c r="A24" s="131">
        <v>2012</v>
      </c>
      <c r="B24" s="47">
        <v>47265321</v>
      </c>
      <c r="C24" s="47">
        <v>57464496</v>
      </c>
      <c r="D24" s="166">
        <v>1.2157855862229308</v>
      </c>
    </row>
    <row r="25" spans="1:4">
      <c r="A25" s="131">
        <v>2013</v>
      </c>
      <c r="B25" s="47">
        <v>47129783</v>
      </c>
      <c r="C25" s="47">
        <v>60675489</v>
      </c>
      <c r="D25" s="166">
        <v>1.2874128658729449</v>
      </c>
    </row>
    <row r="26" spans="1:4" ht="13.5" thickBot="1">
      <c r="A26" s="131">
        <v>2014</v>
      </c>
      <c r="B26" s="47">
        <v>46771341</v>
      </c>
      <c r="C26" s="47">
        <v>64995275</v>
      </c>
      <c r="D26" s="166">
        <v>1.3896389030196932</v>
      </c>
    </row>
    <row r="27" spans="1:4" ht="28.5" customHeight="1">
      <c r="A27" s="320" t="s">
        <v>179</v>
      </c>
      <c r="B27" s="320"/>
      <c r="C27" s="320"/>
      <c r="D27" s="320"/>
    </row>
    <row r="28" spans="1:4" ht="15.95" customHeight="1">
      <c r="A28" s="318" t="s">
        <v>180</v>
      </c>
      <c r="B28" s="319"/>
      <c r="C28" s="319"/>
      <c r="D28" s="319"/>
    </row>
    <row r="29" spans="1:4" ht="15.95" customHeight="1">
      <c r="A29" s="222" t="s">
        <v>242</v>
      </c>
      <c r="B29" s="167"/>
      <c r="C29" s="167"/>
      <c r="D29" s="167"/>
    </row>
    <row r="30" spans="1:4">
      <c r="A30" s="164"/>
    </row>
    <row r="34" spans="3:3">
      <c r="C34" s="7"/>
    </row>
  </sheetData>
  <mergeCells count="5">
    <mergeCell ref="A28:D28"/>
    <mergeCell ref="A1:D1"/>
    <mergeCell ref="A3:D3"/>
    <mergeCell ref="A4:D4"/>
    <mergeCell ref="A27:D27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4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26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4" width="25.28515625" customWidth="1"/>
  </cols>
  <sheetData>
    <row r="1" spans="1:4" ht="18">
      <c r="A1" s="269" t="s">
        <v>6</v>
      </c>
      <c r="B1" s="269"/>
      <c r="C1" s="269"/>
      <c r="D1" s="269"/>
    </row>
    <row r="3" spans="1:4" ht="15">
      <c r="A3" s="254" t="s">
        <v>181</v>
      </c>
      <c r="B3" s="254"/>
      <c r="C3" s="254"/>
      <c r="D3" s="254"/>
    </row>
    <row r="4" spans="1:4" ht="18.75" customHeight="1">
      <c r="A4" s="254" t="s">
        <v>2</v>
      </c>
      <c r="B4" s="254"/>
      <c r="C4" s="254"/>
      <c r="D4" s="254"/>
    </row>
    <row r="5" spans="1:4" ht="13.5" thickBot="1">
      <c r="A5" s="10"/>
      <c r="B5" s="10"/>
      <c r="C5" s="10"/>
      <c r="D5" s="10"/>
    </row>
    <row r="6" spans="1:4" ht="29.25" customHeight="1" thickBot="1">
      <c r="A6" s="25" t="s">
        <v>7</v>
      </c>
      <c r="B6" s="27" t="s">
        <v>59</v>
      </c>
      <c r="C6" s="27" t="s">
        <v>31</v>
      </c>
      <c r="D6" s="26" t="s">
        <v>60</v>
      </c>
    </row>
    <row r="7" spans="1:4">
      <c r="A7" s="62">
        <v>1996</v>
      </c>
      <c r="B7" s="82">
        <v>8469074</v>
      </c>
      <c r="C7" s="82">
        <v>223410</v>
      </c>
      <c r="D7" s="83">
        <v>37.909999999999997</v>
      </c>
    </row>
    <row r="8" spans="1:4">
      <c r="A8" s="45">
        <v>1997</v>
      </c>
      <c r="B8" s="84">
        <v>8862218</v>
      </c>
      <c r="C8" s="84">
        <v>223410</v>
      </c>
      <c r="D8" s="85">
        <v>39.67</v>
      </c>
    </row>
    <row r="9" spans="1:4">
      <c r="A9" s="45">
        <v>1998</v>
      </c>
      <c r="B9" s="84">
        <v>9076653</v>
      </c>
      <c r="C9" s="84">
        <v>223410</v>
      </c>
      <c r="D9" s="85">
        <v>40.630000000000003</v>
      </c>
    </row>
    <row r="10" spans="1:4">
      <c r="A10" s="45">
        <v>1999</v>
      </c>
      <c r="B10" s="84">
        <v>9927726</v>
      </c>
      <c r="C10" s="84">
        <v>315037</v>
      </c>
      <c r="D10" s="85">
        <v>31.51</v>
      </c>
    </row>
    <row r="11" spans="1:4">
      <c r="A11" s="45">
        <v>2000</v>
      </c>
      <c r="B11" s="84">
        <v>10252799</v>
      </c>
      <c r="C11" s="84">
        <v>315037</v>
      </c>
      <c r="D11" s="85">
        <v>32.54</v>
      </c>
    </row>
    <row r="12" spans="1:4">
      <c r="A12" s="45">
        <v>2001</v>
      </c>
      <c r="B12" s="84">
        <v>10002517</v>
      </c>
      <c r="C12" s="84">
        <v>315037</v>
      </c>
      <c r="D12" s="85">
        <v>31.75</v>
      </c>
    </row>
    <row r="13" spans="1:4">
      <c r="A13" s="45">
        <v>2002</v>
      </c>
      <c r="B13" s="84">
        <v>9661493</v>
      </c>
      <c r="C13" s="84">
        <v>315037</v>
      </c>
      <c r="D13" s="85">
        <v>30.67</v>
      </c>
    </row>
    <row r="14" spans="1:4">
      <c r="A14" s="45">
        <v>2003</v>
      </c>
      <c r="B14" s="84">
        <v>10296382</v>
      </c>
      <c r="C14" s="84">
        <v>323517</v>
      </c>
      <c r="D14" s="85">
        <v>31.83</v>
      </c>
    </row>
    <row r="15" spans="1:4">
      <c r="A15" s="45">
        <v>2004</v>
      </c>
      <c r="B15" s="84">
        <v>11134880</v>
      </c>
      <c r="C15" s="84">
        <v>327049</v>
      </c>
      <c r="D15" s="85">
        <v>34.049999999999997</v>
      </c>
    </row>
    <row r="16" spans="1:4">
      <c r="A16" s="45">
        <v>2005</v>
      </c>
      <c r="B16" s="84">
        <v>10728378</v>
      </c>
      <c r="C16" s="84">
        <v>327049</v>
      </c>
      <c r="D16" s="85">
        <v>32.799999999999997</v>
      </c>
    </row>
    <row r="17" spans="1:4">
      <c r="A17" s="45">
        <v>2006</v>
      </c>
      <c r="B17" s="84">
        <v>10979470</v>
      </c>
      <c r="C17" s="84">
        <v>327049</v>
      </c>
      <c r="D17" s="85">
        <v>33.57</v>
      </c>
    </row>
    <row r="18" spans="1:4">
      <c r="A18" s="45">
        <v>2007</v>
      </c>
      <c r="B18" s="84">
        <v>10864738</v>
      </c>
      <c r="C18" s="84">
        <v>347022</v>
      </c>
      <c r="D18" s="85">
        <v>31.31</v>
      </c>
    </row>
    <row r="19" spans="1:4">
      <c r="A19" s="45">
        <v>2008</v>
      </c>
      <c r="B19" s="84">
        <v>10222818</v>
      </c>
      <c r="C19" s="84">
        <v>347030</v>
      </c>
      <c r="D19" s="85">
        <v>29.46</v>
      </c>
    </row>
    <row r="20" spans="1:4">
      <c r="A20" s="45">
        <v>2009</v>
      </c>
      <c r="B20" s="84">
        <v>10083561</v>
      </c>
      <c r="C20" s="84">
        <v>347030</v>
      </c>
      <c r="D20" s="85">
        <v>29.06</v>
      </c>
    </row>
    <row r="21" spans="1:4">
      <c r="A21" s="45">
        <v>2010</v>
      </c>
      <c r="B21" s="84">
        <v>9514829</v>
      </c>
      <c r="C21" s="84">
        <v>347306</v>
      </c>
      <c r="D21" s="85">
        <v>27.4</v>
      </c>
    </row>
    <row r="22" spans="1:4">
      <c r="A22" s="45">
        <v>2011</v>
      </c>
      <c r="B22" s="84">
        <v>10181164</v>
      </c>
      <c r="C22" s="84">
        <v>347306</v>
      </c>
      <c r="D22" s="85">
        <v>29.31</v>
      </c>
    </row>
    <row r="23" spans="1:4">
      <c r="A23" s="45">
        <v>2012</v>
      </c>
      <c r="B23" s="84">
        <v>9543599</v>
      </c>
      <c r="C23" s="84">
        <v>347306</v>
      </c>
      <c r="D23" s="85">
        <v>27.48</v>
      </c>
    </row>
    <row r="24" spans="1:4">
      <c r="A24" s="45">
        <v>2013</v>
      </c>
      <c r="B24" s="84">
        <v>11538103</v>
      </c>
      <c r="C24" s="84">
        <v>382271</v>
      </c>
      <c r="D24" s="85">
        <f>B24/C24</f>
        <v>30.183045535758662</v>
      </c>
    </row>
    <row r="25" spans="1:4" ht="13.5" thickBot="1">
      <c r="A25" s="46">
        <v>2014</v>
      </c>
      <c r="B25" s="84">
        <v>14307591</v>
      </c>
      <c r="C25" s="84">
        <v>382271</v>
      </c>
      <c r="D25" s="85">
        <f>B25/C25</f>
        <v>37.427874466020178</v>
      </c>
    </row>
    <row r="26" spans="1:4">
      <c r="A26" s="267" t="s">
        <v>3</v>
      </c>
      <c r="B26" s="267"/>
      <c r="C26" s="267"/>
      <c r="D26" s="267"/>
    </row>
  </sheetData>
  <mergeCells count="4">
    <mergeCell ref="A1:D1"/>
    <mergeCell ref="A3:D3"/>
    <mergeCell ref="A4:D4"/>
    <mergeCell ref="A26:D26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77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22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29.42578125" customWidth="1"/>
    <col min="2" max="11" width="10.42578125" customWidth="1"/>
  </cols>
  <sheetData>
    <row r="1" spans="1:11" ht="18">
      <c r="A1" s="269" t="s">
        <v>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3" spans="1:11" ht="15">
      <c r="A3" s="271" t="s">
        <v>182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5">
      <c r="A4" s="271" t="s">
        <v>183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3.5" thickBot="1">
      <c r="A5" s="10"/>
      <c r="B5" s="10"/>
      <c r="C5" s="10"/>
      <c r="D5" s="10"/>
      <c r="E5" s="10"/>
      <c r="F5" s="10"/>
      <c r="G5" s="10"/>
    </row>
    <row r="6" spans="1:11" ht="31.5" customHeight="1" thickBot="1">
      <c r="A6" s="28" t="s">
        <v>9</v>
      </c>
      <c r="B6" s="31">
        <v>2005</v>
      </c>
      <c r="C6" s="31">
        <v>2006</v>
      </c>
      <c r="D6" s="31">
        <v>2007</v>
      </c>
      <c r="E6" s="32">
        <v>2008</v>
      </c>
      <c r="F6" s="32">
        <v>2009</v>
      </c>
      <c r="G6" s="32">
        <v>2010</v>
      </c>
      <c r="H6" s="32">
        <v>2011</v>
      </c>
      <c r="I6" s="32">
        <v>2012</v>
      </c>
      <c r="J6" s="32">
        <v>2013</v>
      </c>
      <c r="K6" s="32">
        <v>2014</v>
      </c>
    </row>
    <row r="7" spans="1:11" ht="21.75" customHeight="1">
      <c r="A7" s="148" t="s">
        <v>72</v>
      </c>
      <c r="B7" s="11">
        <v>569.40399002493768</v>
      </c>
      <c r="C7" s="11">
        <v>514.37406483790528</v>
      </c>
      <c r="D7" s="11">
        <v>408</v>
      </c>
      <c r="E7" s="11">
        <v>451.46633416458855</v>
      </c>
      <c r="F7" s="11">
        <v>418.85536159600997</v>
      </c>
      <c r="G7" s="11">
        <v>449.5162094763092</v>
      </c>
      <c r="H7" s="20">
        <v>603.20947630922694</v>
      </c>
      <c r="I7" s="20">
        <v>584.05735660847881</v>
      </c>
      <c r="J7" s="20">
        <v>580.41147132169579</v>
      </c>
      <c r="K7" s="20">
        <v>589.83291770573567</v>
      </c>
    </row>
    <row r="8" spans="1:11">
      <c r="A8" s="149" t="s">
        <v>71</v>
      </c>
      <c r="B8" s="14">
        <v>792.30240320427231</v>
      </c>
      <c r="C8" s="14">
        <v>837.88251001335118</v>
      </c>
      <c r="D8" s="14">
        <v>761</v>
      </c>
      <c r="E8" s="14">
        <v>624.04539385847795</v>
      </c>
      <c r="F8" s="14">
        <v>508.9072096128171</v>
      </c>
      <c r="G8" s="14">
        <v>459.79506008010679</v>
      </c>
      <c r="H8" s="21">
        <v>568.46528704939919</v>
      </c>
      <c r="I8" s="21">
        <v>574.99198931909211</v>
      </c>
      <c r="J8" s="21">
        <v>569.57610146862487</v>
      </c>
      <c r="K8" s="21">
        <v>701.21295060080104</v>
      </c>
    </row>
    <row r="9" spans="1:11">
      <c r="A9" s="149" t="s">
        <v>28</v>
      </c>
      <c r="B9" s="14">
        <v>1400.9366197183099</v>
      </c>
      <c r="C9" s="14">
        <v>1382.4471830985915</v>
      </c>
      <c r="D9" s="14">
        <v>1328</v>
      </c>
      <c r="E9" s="14">
        <v>1120.4154929577464</v>
      </c>
      <c r="F9" s="14">
        <v>1109.2464788732395</v>
      </c>
      <c r="G9" s="14">
        <v>979.07042253521126</v>
      </c>
      <c r="H9" s="21">
        <v>1107.0985915492959</v>
      </c>
      <c r="I9" s="21">
        <v>1013.7676056338029</v>
      </c>
      <c r="J9" s="21">
        <v>1094.0105633802816</v>
      </c>
      <c r="K9" s="21">
        <v>1299.7816901408451</v>
      </c>
    </row>
    <row r="10" spans="1:11">
      <c r="A10" s="149" t="s">
        <v>29</v>
      </c>
      <c r="B10" s="14">
        <v>1808.5218978102189</v>
      </c>
      <c r="C10" s="14">
        <v>2105.4014598540148</v>
      </c>
      <c r="D10" s="14">
        <v>2462</v>
      </c>
      <c r="E10" s="14">
        <v>2894.0255474452556</v>
      </c>
      <c r="F10" s="14">
        <v>3086.2299270072995</v>
      </c>
      <c r="G10" s="14">
        <v>2468.1423357664235</v>
      </c>
      <c r="H10" s="21">
        <v>2305.1569343065694</v>
      </c>
      <c r="I10" s="21">
        <v>2126.4744525547444</v>
      </c>
      <c r="J10" s="21">
        <v>2266.1313868613138</v>
      </c>
      <c r="K10" s="21">
        <v>2940.3576642335765</v>
      </c>
    </row>
    <row r="11" spans="1:11">
      <c r="A11" s="149" t="s">
        <v>70</v>
      </c>
      <c r="B11" s="14">
        <v>3930.5650406504064</v>
      </c>
      <c r="C11" s="14">
        <v>4288.8414634146338</v>
      </c>
      <c r="D11" s="14">
        <v>4024</v>
      </c>
      <c r="E11" s="14">
        <v>3412.5284552845528</v>
      </c>
      <c r="F11" s="14">
        <v>3266.7926829268295</v>
      </c>
      <c r="G11" s="14">
        <v>3673.7154471544713</v>
      </c>
      <c r="H11" s="21">
        <v>5116.040650406504</v>
      </c>
      <c r="I11" s="21">
        <v>5506.2642276422766</v>
      </c>
      <c r="J11" s="21">
        <v>5960.9024390243903</v>
      </c>
      <c r="K11" s="21">
        <v>6381.0772357723581</v>
      </c>
    </row>
    <row r="12" spans="1:11">
      <c r="A12" s="149" t="s">
        <v>80</v>
      </c>
      <c r="B12" s="14">
        <v>5964.3537586860393</v>
      </c>
      <c r="C12" s="14">
        <v>6069.6020214782056</v>
      </c>
      <c r="D12" s="14">
        <v>5976</v>
      </c>
      <c r="E12" s="14">
        <v>5910.7978521794066</v>
      </c>
      <c r="F12" s="14">
        <v>5182.2880606443459</v>
      </c>
      <c r="G12" s="14">
        <v>5440.1800379027163</v>
      </c>
      <c r="H12" s="21">
        <v>6450.4611497157293</v>
      </c>
      <c r="I12" s="21">
        <v>6404.6323436512948</v>
      </c>
      <c r="J12" s="21">
        <v>6716.7902716361341</v>
      </c>
      <c r="K12" s="21">
        <v>7249.0277953253317</v>
      </c>
    </row>
    <row r="13" spans="1:11">
      <c r="A13" s="149" t="s">
        <v>81</v>
      </c>
      <c r="B13" s="14">
        <v>6762.9663865546217</v>
      </c>
      <c r="C13" s="14">
        <v>7077.9348739495799</v>
      </c>
      <c r="D13" s="14">
        <v>7166</v>
      </c>
      <c r="E13" s="14">
        <v>7048.9901960784309</v>
      </c>
      <c r="F13" s="14">
        <v>6328.7023809523807</v>
      </c>
      <c r="G13" s="14">
        <v>6443.8536414565824</v>
      </c>
      <c r="H13" s="21">
        <v>7080.7647058823532</v>
      </c>
      <c r="I13" s="21">
        <v>7258.8998599439774</v>
      </c>
      <c r="J13" s="21">
        <v>7781.042016806723</v>
      </c>
      <c r="K13" s="21">
        <v>7960.2408963585431</v>
      </c>
    </row>
    <row r="14" spans="1:11">
      <c r="A14" s="149" t="s">
        <v>82</v>
      </c>
      <c r="B14" s="14">
        <v>8837.701587301588</v>
      </c>
      <c r="C14" s="14">
        <v>9044.937566137567</v>
      </c>
      <c r="D14" s="14">
        <v>9115</v>
      </c>
      <c r="E14" s="14">
        <v>8486.4222222222215</v>
      </c>
      <c r="F14" s="14">
        <v>7775.132275132275</v>
      </c>
      <c r="G14" s="14">
        <v>7873.9375661375661</v>
      </c>
      <c r="H14" s="21">
        <v>8216.730158730159</v>
      </c>
      <c r="I14" s="21">
        <v>7967.1079365079368</v>
      </c>
      <c r="J14" s="21">
        <v>8338.7195767195772</v>
      </c>
      <c r="K14" s="21">
        <v>8996.8158730158739</v>
      </c>
    </row>
    <row r="15" spans="1:11">
      <c r="A15" s="149" t="s">
        <v>77</v>
      </c>
      <c r="B15" s="14">
        <v>10428.009652509652</v>
      </c>
      <c r="C15" s="14">
        <v>10588.737451737452</v>
      </c>
      <c r="D15" s="14">
        <v>10809</v>
      </c>
      <c r="E15" s="14">
        <v>11039.579150579151</v>
      </c>
      <c r="F15" s="14">
        <v>9862.7200772200777</v>
      </c>
      <c r="G15" s="14">
        <v>9693.806949806949</v>
      </c>
      <c r="H15" s="21">
        <v>10303.916988416988</v>
      </c>
      <c r="I15" s="21">
        <v>10345.65637065637</v>
      </c>
      <c r="J15" s="21">
        <v>11528.036679536679</v>
      </c>
      <c r="K15" s="21">
        <v>12034.519305019305</v>
      </c>
    </row>
    <row r="16" spans="1:11">
      <c r="A16" s="149" t="s">
        <v>78</v>
      </c>
      <c r="B16" s="14">
        <v>20069.575107296136</v>
      </c>
      <c r="C16" s="14">
        <v>21463.972818311875</v>
      </c>
      <c r="D16" s="14">
        <v>21807</v>
      </c>
      <c r="E16" s="14">
        <v>20521.238912732475</v>
      </c>
      <c r="F16" s="14">
        <v>18267.711015736768</v>
      </c>
      <c r="G16" s="14">
        <v>18819.067238912732</v>
      </c>
      <c r="H16" s="21">
        <v>18802.815450643779</v>
      </c>
      <c r="I16" s="21">
        <v>20657.731044349071</v>
      </c>
      <c r="J16" s="21">
        <v>22300.719599427754</v>
      </c>
      <c r="K16" s="21">
        <v>24054.648068669529</v>
      </c>
    </row>
    <row r="17" spans="1:11" ht="14.25" customHeight="1">
      <c r="A17" s="149"/>
      <c r="B17" s="14"/>
      <c r="C17" s="14"/>
      <c r="D17" s="14"/>
      <c r="E17" s="21"/>
      <c r="F17" s="21"/>
      <c r="G17" s="21"/>
      <c r="H17" s="21"/>
      <c r="I17" s="21"/>
      <c r="J17" s="21"/>
      <c r="K17" s="21"/>
    </row>
    <row r="18" spans="1:11" ht="16.5" customHeight="1" thickBot="1">
      <c r="A18" s="141" t="s">
        <v>85</v>
      </c>
      <c r="B18" s="42">
        <v>6368.2805992889789</v>
      </c>
      <c r="C18" s="42">
        <v>6632.4507364144238</v>
      </c>
      <c r="D18" s="42">
        <v>6665.0731335703404</v>
      </c>
      <c r="E18" s="43">
        <v>6420.9965718638905</v>
      </c>
      <c r="F18" s="43">
        <v>5759.402742508888</v>
      </c>
      <c r="G18" s="43">
        <v>5860.5267902488577</v>
      </c>
      <c r="H18" s="43">
        <v>6331.3664296597253</v>
      </c>
      <c r="I18" s="43">
        <v>6494.7451752158458</v>
      </c>
      <c r="J18" s="43">
        <v>6941.0606907059419</v>
      </c>
      <c r="K18" s="43">
        <v>7417.9770187912645</v>
      </c>
    </row>
    <row r="19" spans="1:11" ht="24.75" customHeight="1">
      <c r="A19" s="29" t="s">
        <v>65</v>
      </c>
      <c r="B19" s="24"/>
      <c r="C19" s="24"/>
      <c r="D19" s="24"/>
      <c r="E19" s="24"/>
      <c r="F19" s="24"/>
      <c r="G19" s="24"/>
      <c r="H19" s="24"/>
    </row>
    <row r="20" spans="1:11">
      <c r="A20" s="9" t="s">
        <v>150</v>
      </c>
    </row>
    <row r="21" spans="1:11">
      <c r="A21" s="321" t="s">
        <v>151</v>
      </c>
      <c r="B21" s="321"/>
      <c r="C21" s="321"/>
      <c r="D21" s="321"/>
      <c r="E21" s="321"/>
      <c r="F21" s="321"/>
      <c r="G21" s="321"/>
      <c r="H21" s="321"/>
    </row>
    <row r="22" spans="1:11">
      <c r="A22" s="321" t="s">
        <v>152</v>
      </c>
      <c r="B22" s="250"/>
      <c r="C22" s="250"/>
      <c r="D22" s="250"/>
      <c r="E22" s="250"/>
      <c r="F22" s="250"/>
      <c r="G22" s="250"/>
      <c r="H22" s="250"/>
    </row>
  </sheetData>
  <mergeCells count="5">
    <mergeCell ref="A22:H22"/>
    <mergeCell ref="A21:H21"/>
    <mergeCell ref="A4:K4"/>
    <mergeCell ref="A3:K3"/>
    <mergeCell ref="A1:K1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9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E24"/>
  <sheetViews>
    <sheetView tabSelected="1" view="pageBreakPreview" zoomScaleNormal="75" workbookViewId="0">
      <selection activeCell="B3" sqref="B3:D3"/>
    </sheetView>
  </sheetViews>
  <sheetFormatPr baseColWidth="10" defaultRowHeight="12.75"/>
  <cols>
    <col min="1" max="1" width="13.28515625" customWidth="1"/>
    <col min="2" max="4" width="17.7109375" customWidth="1"/>
    <col min="5" max="5" width="20" customWidth="1"/>
  </cols>
  <sheetData>
    <row r="1" spans="1:5" ht="18">
      <c r="A1" s="269" t="s">
        <v>6</v>
      </c>
      <c r="B1" s="269"/>
      <c r="C1" s="269"/>
      <c r="D1" s="269"/>
      <c r="E1" s="269"/>
    </row>
    <row r="3" spans="1:5" ht="15">
      <c r="A3" s="271" t="s">
        <v>184</v>
      </c>
      <c r="B3" s="271"/>
      <c r="C3" s="271"/>
      <c r="D3" s="271"/>
      <c r="E3" s="271"/>
    </row>
    <row r="4" spans="1:5" ht="15">
      <c r="A4" s="271" t="s">
        <v>4</v>
      </c>
      <c r="B4" s="271"/>
      <c r="C4" s="271"/>
      <c r="D4" s="271"/>
      <c r="E4" s="271"/>
    </row>
    <row r="5" spans="1:5" ht="13.5" thickBot="1">
      <c r="A5" s="10"/>
      <c r="B5" s="10"/>
      <c r="C5" s="10"/>
      <c r="D5" s="10"/>
      <c r="E5" s="10"/>
    </row>
    <row r="6" spans="1:5" ht="30.75" customHeight="1" thickBot="1">
      <c r="A6" s="34" t="s">
        <v>7</v>
      </c>
      <c r="B6" s="31" t="s">
        <v>62</v>
      </c>
      <c r="C6" s="31" t="s">
        <v>63</v>
      </c>
      <c r="D6" s="31" t="s">
        <v>88</v>
      </c>
      <c r="E6" s="34" t="s">
        <v>64</v>
      </c>
    </row>
    <row r="7" spans="1:5" ht="21" customHeight="1">
      <c r="A7" s="168">
        <v>2001</v>
      </c>
      <c r="B7" s="47">
        <v>5497</v>
      </c>
      <c r="C7" s="47">
        <v>42925</v>
      </c>
      <c r="D7" s="47">
        <v>1210891</v>
      </c>
      <c r="E7" s="151">
        <v>3660815</v>
      </c>
    </row>
    <row r="8" spans="1:5">
      <c r="A8" s="131">
        <v>2002</v>
      </c>
      <c r="B8" s="47">
        <v>6004</v>
      </c>
      <c r="C8" s="47">
        <v>51010</v>
      </c>
      <c r="D8" s="47">
        <v>1370369</v>
      </c>
      <c r="E8" s="152">
        <v>4104680</v>
      </c>
    </row>
    <row r="9" spans="1:5">
      <c r="A9" s="131">
        <v>2003</v>
      </c>
      <c r="B9" s="47">
        <v>6974</v>
      </c>
      <c r="C9" s="47">
        <v>59884</v>
      </c>
      <c r="D9" s="47">
        <v>1467539</v>
      </c>
      <c r="E9" s="152">
        <v>4476140</v>
      </c>
    </row>
    <row r="10" spans="1:5">
      <c r="A10" s="131">
        <v>2004</v>
      </c>
      <c r="B10" s="47">
        <v>8234</v>
      </c>
      <c r="C10" s="47">
        <v>71488</v>
      </c>
      <c r="D10" s="47">
        <v>1754360</v>
      </c>
      <c r="E10" s="152">
        <v>5492516</v>
      </c>
    </row>
    <row r="11" spans="1:5">
      <c r="A11" s="131">
        <v>2005</v>
      </c>
      <c r="B11" s="47">
        <v>9629</v>
      </c>
      <c r="C11" s="47">
        <v>83916</v>
      </c>
      <c r="D11" s="47">
        <v>1982902</v>
      </c>
      <c r="E11" s="152">
        <v>6306329</v>
      </c>
    </row>
    <row r="12" spans="1:5">
      <c r="A12" s="131">
        <v>2006</v>
      </c>
      <c r="B12" s="47">
        <v>10830</v>
      </c>
      <c r="C12" s="47">
        <v>95906</v>
      </c>
      <c r="D12" s="47">
        <v>2425429</v>
      </c>
      <c r="E12" s="152">
        <v>7438383</v>
      </c>
    </row>
    <row r="13" spans="1:5">
      <c r="A13" s="131">
        <v>2007</v>
      </c>
      <c r="B13" s="47">
        <v>11559</v>
      </c>
      <c r="C13" s="47">
        <v>103455</v>
      </c>
      <c r="D13" s="47">
        <v>2661357</v>
      </c>
      <c r="E13" s="152">
        <v>7969361</v>
      </c>
    </row>
    <row r="14" spans="1:5">
      <c r="A14" s="131">
        <v>2008</v>
      </c>
      <c r="B14" s="47">
        <v>12794</v>
      </c>
      <c r="C14" s="47">
        <v>114766</v>
      </c>
      <c r="D14" s="47">
        <v>2623351</v>
      </c>
      <c r="E14" s="152">
        <v>7843924</v>
      </c>
    </row>
    <row r="15" spans="1:5">
      <c r="A15" s="131">
        <v>2009</v>
      </c>
      <c r="B15" s="47">
        <v>13889</v>
      </c>
      <c r="C15" s="47">
        <v>126235</v>
      </c>
      <c r="D15" s="47">
        <v>2708581</v>
      </c>
      <c r="E15" s="152">
        <v>7901742</v>
      </c>
    </row>
    <row r="16" spans="1:5">
      <c r="A16" s="131">
        <v>2010</v>
      </c>
      <c r="B16" s="47">
        <v>14322</v>
      </c>
      <c r="C16" s="47">
        <v>130882</v>
      </c>
      <c r="D16" s="47">
        <v>2647373</v>
      </c>
      <c r="E16" s="152">
        <v>7615990</v>
      </c>
    </row>
    <row r="17" spans="1:5">
      <c r="A17" s="131">
        <v>2011</v>
      </c>
      <c r="B17" s="47">
        <v>15035</v>
      </c>
      <c r="C17" s="47">
        <v>137761</v>
      </c>
      <c r="D17" s="47">
        <v>2715986</v>
      </c>
      <c r="E17" s="152">
        <v>7696369</v>
      </c>
    </row>
    <row r="18" spans="1:5">
      <c r="A18" s="131">
        <v>2012</v>
      </c>
      <c r="B18" s="47">
        <v>15395</v>
      </c>
      <c r="C18" s="47">
        <v>142468</v>
      </c>
      <c r="D18" s="47">
        <v>2670386</v>
      </c>
      <c r="E18" s="152">
        <v>7527374</v>
      </c>
    </row>
    <row r="19" spans="1:5">
      <c r="A19" s="131">
        <v>2013</v>
      </c>
      <c r="B19" s="47">
        <v>15044</v>
      </c>
      <c r="C19" s="47">
        <v>139266</v>
      </c>
      <c r="D19" s="47">
        <v>2500411</v>
      </c>
      <c r="E19" s="152">
        <v>6912636</v>
      </c>
    </row>
    <row r="20" spans="1:5" ht="13.5" thickBot="1">
      <c r="A20" s="170" t="s">
        <v>186</v>
      </c>
      <c r="B20" s="47">
        <v>15183.25</v>
      </c>
      <c r="C20" s="47">
        <v>140951.91666666666</v>
      </c>
      <c r="D20" s="47">
        <v>2795630</v>
      </c>
      <c r="E20" s="169">
        <v>7673273</v>
      </c>
    </row>
    <row r="21" spans="1:5" s="137" customFormat="1" ht="28.5" customHeight="1">
      <c r="A21" s="323" t="s">
        <v>185</v>
      </c>
      <c r="B21" s="320"/>
      <c r="C21" s="320"/>
      <c r="D21" s="320"/>
      <c r="E21" s="320"/>
    </row>
    <row r="22" spans="1:5" s="137" customFormat="1" ht="15.95" customHeight="1">
      <c r="A22" s="322" t="s">
        <v>243</v>
      </c>
      <c r="B22" s="322"/>
      <c r="C22" s="322"/>
      <c r="D22" s="322"/>
      <c r="E22" s="140"/>
    </row>
    <row r="23" spans="1:5" s="137" customFormat="1" ht="15.95" customHeight="1">
      <c r="A23" s="322" t="s">
        <v>244</v>
      </c>
      <c r="B23" s="322"/>
      <c r="C23" s="322"/>
      <c r="D23" s="322"/>
    </row>
    <row r="24" spans="1:5" ht="15.95" customHeight="1"/>
  </sheetData>
  <mergeCells count="6">
    <mergeCell ref="A1:E1"/>
    <mergeCell ref="A3:E3"/>
    <mergeCell ref="A4:E4"/>
    <mergeCell ref="A23:D23"/>
    <mergeCell ref="A21:E21"/>
    <mergeCell ref="A22:D22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27"/>
  <sheetViews>
    <sheetView tabSelected="1" view="pageBreakPreview" zoomScale="75" zoomScaleNormal="75" workbookViewId="0">
      <selection activeCell="B3" sqref="B3:D3"/>
    </sheetView>
  </sheetViews>
  <sheetFormatPr baseColWidth="10" defaultRowHeight="12.75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>
      <c r="A1" s="253" t="s">
        <v>6</v>
      </c>
      <c r="B1" s="253"/>
      <c r="C1" s="253"/>
      <c r="D1" s="253"/>
      <c r="E1" s="253"/>
      <c r="F1" s="3"/>
    </row>
    <row r="3" spans="1:7" ht="15" customHeight="1">
      <c r="A3" s="254" t="s">
        <v>99</v>
      </c>
      <c r="B3" s="254"/>
      <c r="C3" s="254"/>
      <c r="D3" s="254"/>
      <c r="E3" s="254"/>
      <c r="F3" s="4"/>
      <c r="G3" s="4"/>
    </row>
    <row r="4" spans="1:7" ht="13.5" thickBot="1">
      <c r="A4" s="10"/>
      <c r="B4" s="10"/>
      <c r="C4" s="10"/>
      <c r="D4" s="10"/>
      <c r="E4" s="10"/>
    </row>
    <row r="5" spans="1:7" ht="21.75" customHeight="1">
      <c r="A5" s="262" t="s">
        <v>7</v>
      </c>
      <c r="B5" s="264" t="s">
        <v>11</v>
      </c>
      <c r="C5" s="265"/>
      <c r="D5" s="265"/>
      <c r="E5" s="265"/>
      <c r="F5" s="2"/>
      <c r="G5" s="2"/>
    </row>
    <row r="6" spans="1:7" ht="69.75" customHeight="1" thickBot="1">
      <c r="A6" s="263"/>
      <c r="B6" s="187" t="s">
        <v>126</v>
      </c>
      <c r="C6" s="53" t="s">
        <v>194</v>
      </c>
      <c r="D6" s="53" t="s">
        <v>127</v>
      </c>
      <c r="E6" s="188" t="s">
        <v>195</v>
      </c>
      <c r="F6" s="2"/>
      <c r="G6" s="2"/>
    </row>
    <row r="7" spans="1:7" ht="15" customHeight="1">
      <c r="A7" s="48">
        <v>2000</v>
      </c>
      <c r="B7" s="55">
        <v>100</v>
      </c>
      <c r="C7" s="55">
        <v>100</v>
      </c>
      <c r="D7" s="86">
        <v>99.999999999999986</v>
      </c>
      <c r="E7" s="87">
        <v>100</v>
      </c>
      <c r="F7" s="2"/>
      <c r="G7" s="2"/>
    </row>
    <row r="8" spans="1:7">
      <c r="A8" s="49">
        <v>2001</v>
      </c>
      <c r="B8" s="37">
        <v>97.588068391431904</v>
      </c>
      <c r="C8" s="37">
        <v>111.60020612816164</v>
      </c>
      <c r="D8" s="86">
        <v>100.6</v>
      </c>
      <c r="E8" s="88">
        <v>105.68294701986756</v>
      </c>
      <c r="F8" s="2"/>
      <c r="G8" s="2"/>
    </row>
    <row r="9" spans="1:7">
      <c r="A9" s="49">
        <v>2002</v>
      </c>
      <c r="B9" s="37">
        <v>92.981623622493643</v>
      </c>
      <c r="C9" s="37">
        <v>109.51827298639903</v>
      </c>
      <c r="D9" s="86">
        <v>101.2035890985932</v>
      </c>
      <c r="E9" s="88">
        <v>107.16473509933775</v>
      </c>
      <c r="F9" s="2"/>
      <c r="G9" s="2"/>
    </row>
    <row r="10" spans="1:7">
      <c r="A10" s="49">
        <v>2003</v>
      </c>
      <c r="B10" s="37">
        <v>100.87936934776549</v>
      </c>
      <c r="C10" s="37">
        <v>112.75397451840956</v>
      </c>
      <c r="D10" s="86">
        <v>101.77899685097292</v>
      </c>
      <c r="E10" s="88">
        <v>112.46274834437087</v>
      </c>
      <c r="F10" s="2"/>
      <c r="G10" s="2"/>
    </row>
    <row r="11" spans="1:7">
      <c r="A11" s="49">
        <v>2004</v>
      </c>
      <c r="B11" s="37">
        <v>96.499505565351882</v>
      </c>
      <c r="C11" s="37">
        <v>129.26449871151505</v>
      </c>
      <c r="D11" s="86">
        <v>101.95781992570595</v>
      </c>
      <c r="E11" s="88">
        <v>109.59437086092716</v>
      </c>
      <c r="F11" s="2"/>
      <c r="G11" s="2"/>
    </row>
    <row r="12" spans="1:7">
      <c r="A12" s="49">
        <v>2005</v>
      </c>
      <c r="B12" s="37">
        <v>83.315909817532656</v>
      </c>
      <c r="C12" s="37">
        <v>114.5297414548029</v>
      </c>
      <c r="D12" s="86">
        <v>102.85059568072568</v>
      </c>
      <c r="E12" s="88">
        <v>104.46192052980132</v>
      </c>
      <c r="F12" s="2"/>
      <c r="G12" s="2"/>
    </row>
    <row r="13" spans="1:7">
      <c r="A13" s="49">
        <v>2006</v>
      </c>
      <c r="B13" s="37">
        <v>84.449821910124825</v>
      </c>
      <c r="C13" s="37">
        <v>114.22603939306282</v>
      </c>
      <c r="D13" s="86">
        <v>100.35954825914402</v>
      </c>
      <c r="E13" s="88">
        <v>98.294701986754973</v>
      </c>
      <c r="F13" s="2"/>
      <c r="G13" s="2"/>
    </row>
    <row r="14" spans="1:7">
      <c r="A14" s="49">
        <v>2007</v>
      </c>
      <c r="B14" s="37">
        <v>94.775167005698222</v>
      </c>
      <c r="C14" s="37">
        <v>113.03618481605176</v>
      </c>
      <c r="D14" s="86">
        <v>102.86562882033779</v>
      </c>
      <c r="E14" s="88">
        <v>109.17218543046357</v>
      </c>
      <c r="F14" s="2"/>
      <c r="G14" s="2"/>
    </row>
    <row r="15" spans="1:7">
      <c r="A15" s="49">
        <v>2008</v>
      </c>
      <c r="B15" s="37">
        <v>64.480027058138219</v>
      </c>
      <c r="C15" s="37">
        <v>115.01927577773688</v>
      </c>
      <c r="D15" s="86">
        <v>103.53685312127955</v>
      </c>
      <c r="E15" s="88">
        <v>105.79884105960265</v>
      </c>
      <c r="F15" s="2"/>
      <c r="G15" s="2"/>
    </row>
    <row r="16" spans="1:7">
      <c r="A16" s="49">
        <v>2009</v>
      </c>
      <c r="B16" s="37">
        <v>56.243470057623128</v>
      </c>
      <c r="C16" s="37">
        <v>101.13763904594103</v>
      </c>
      <c r="D16" s="86">
        <v>104.6301192573147</v>
      </c>
      <c r="E16" s="88">
        <v>97.471026490066222</v>
      </c>
      <c r="F16" s="2"/>
      <c r="G16" s="2"/>
    </row>
    <row r="17" spans="1:7">
      <c r="A17" s="49">
        <v>2010</v>
      </c>
      <c r="B17" s="37">
        <v>79.560779490435479</v>
      </c>
      <c r="C17" s="37">
        <v>113.43280300838877</v>
      </c>
      <c r="D17" s="86">
        <v>104.27703161454342</v>
      </c>
      <c r="E17" s="88">
        <v>104.52400662251655</v>
      </c>
      <c r="F17" s="2"/>
      <c r="G17" s="2"/>
    </row>
    <row r="18" spans="1:7">
      <c r="A18" s="49">
        <v>2011</v>
      </c>
      <c r="B18" s="37">
        <v>72.917708253206172</v>
      </c>
      <c r="C18" s="37">
        <v>111.84633023904068</v>
      </c>
      <c r="D18" s="86">
        <v>106.33767553991458</v>
      </c>
      <c r="E18" s="88">
        <v>100.95612582781457</v>
      </c>
      <c r="F18" s="2"/>
      <c r="G18" s="2"/>
    </row>
    <row r="19" spans="1:7">
      <c r="A19" s="49">
        <v>2012</v>
      </c>
      <c r="B19" s="37">
        <v>73.797013773152798</v>
      </c>
      <c r="C19" s="37">
        <v>109.86323927735556</v>
      </c>
      <c r="D19" s="86">
        <v>107.82655275403179</v>
      </c>
      <c r="E19" s="88">
        <v>98.580298013245027</v>
      </c>
      <c r="F19" s="2"/>
      <c r="G19" s="2"/>
    </row>
    <row r="20" spans="1:7">
      <c r="A20" s="49">
        <v>2013</v>
      </c>
      <c r="B20" s="37">
        <v>82.661011926434767</v>
      </c>
      <c r="C20" s="37">
        <v>106.7</v>
      </c>
      <c r="D20" s="86">
        <v>108.35564963228792</v>
      </c>
      <c r="E20" s="88">
        <v>109.93377483443709</v>
      </c>
      <c r="F20" s="2"/>
      <c r="G20" s="2"/>
    </row>
    <row r="21" spans="1:7" ht="13.5" thickBot="1">
      <c r="A21" s="51">
        <v>2014</v>
      </c>
      <c r="B21" s="39">
        <v>85.747758720422667</v>
      </c>
      <c r="C21" s="39"/>
      <c r="D21" s="86">
        <v>110.51142240105482</v>
      </c>
      <c r="E21" s="89">
        <v>98.936258278145701</v>
      </c>
      <c r="F21" s="2"/>
      <c r="G21" s="2"/>
    </row>
    <row r="22" spans="1:7" ht="16.5" customHeight="1">
      <c r="A22" s="267"/>
      <c r="B22" s="267"/>
      <c r="C22" s="267"/>
      <c r="D22" s="24"/>
      <c r="E22" s="24"/>
      <c r="F22" s="2"/>
      <c r="G22" s="2"/>
    </row>
    <row r="23" spans="1:7" ht="16.5" customHeight="1">
      <c r="A23" s="268" t="s">
        <v>98</v>
      </c>
      <c r="B23" s="268"/>
      <c r="C23" s="268"/>
      <c r="D23" s="268"/>
      <c r="E23" s="268"/>
      <c r="F23" s="2"/>
      <c r="G23" s="2"/>
    </row>
    <row r="24" spans="1:7" ht="12.75" customHeight="1">
      <c r="A24" s="250" t="s">
        <v>196</v>
      </c>
      <c r="B24" s="260"/>
      <c r="C24" s="260"/>
      <c r="D24" s="260"/>
      <c r="E24" s="260"/>
      <c r="F24" s="2"/>
      <c r="G24" s="2"/>
    </row>
    <row r="25" spans="1:7" ht="15" customHeight="1">
      <c r="A25" s="266" t="s">
        <v>197</v>
      </c>
      <c r="B25" s="260"/>
      <c r="C25" s="260"/>
      <c r="D25" s="260"/>
      <c r="E25" s="260"/>
      <c r="F25" s="260"/>
    </row>
    <row r="26" spans="1:7" ht="13.5" customHeight="1">
      <c r="A26" s="250" t="s">
        <v>198</v>
      </c>
      <c r="B26" s="260"/>
      <c r="C26" s="260"/>
      <c r="D26" s="260"/>
      <c r="E26" s="260"/>
    </row>
    <row r="27" spans="1:7">
      <c r="A27" s="261" t="s">
        <v>199</v>
      </c>
      <c r="B27" s="250"/>
      <c r="C27" s="250"/>
      <c r="D27" s="250"/>
      <c r="E27" s="250"/>
      <c r="F27" s="250"/>
    </row>
  </sheetData>
  <mergeCells count="10">
    <mergeCell ref="A26:E26"/>
    <mergeCell ref="A27:F27"/>
    <mergeCell ref="A5:A6"/>
    <mergeCell ref="B5:E5"/>
    <mergeCell ref="A1:E1"/>
    <mergeCell ref="A3:E3"/>
    <mergeCell ref="A25:F25"/>
    <mergeCell ref="A24:E24"/>
    <mergeCell ref="A22:C22"/>
    <mergeCell ref="A23:E23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30"/>
  <sheetViews>
    <sheetView tabSelected="1" view="pageBreakPreview" zoomScale="75" zoomScaleNormal="75" workbookViewId="0">
      <selection activeCell="B3" sqref="B3:D3"/>
    </sheetView>
  </sheetViews>
  <sheetFormatPr baseColWidth="10" defaultRowHeight="12.75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>
      <c r="A1" s="269" t="s">
        <v>6</v>
      </c>
      <c r="B1" s="269"/>
      <c r="C1" s="269"/>
      <c r="D1" s="269"/>
    </row>
    <row r="3" spans="1:7" ht="15">
      <c r="A3" s="254" t="s">
        <v>104</v>
      </c>
      <c r="B3" s="254"/>
      <c r="C3" s="254"/>
      <c r="D3" s="254"/>
    </row>
    <row r="4" spans="1:7" ht="15">
      <c r="A4" s="270" t="s">
        <v>68</v>
      </c>
      <c r="B4" s="270"/>
      <c r="C4" s="270"/>
      <c r="D4" s="270"/>
    </row>
    <row r="5" spans="1:7" ht="13.5" thickBot="1">
      <c r="A5" s="10"/>
      <c r="B5" s="10"/>
      <c r="C5" s="10"/>
      <c r="D5" s="10"/>
    </row>
    <row r="6" spans="1:7" ht="45" customHeight="1" thickBot="1">
      <c r="A6" s="25" t="s">
        <v>7</v>
      </c>
      <c r="B6" s="25" t="s">
        <v>100</v>
      </c>
      <c r="C6" s="27" t="s">
        <v>101</v>
      </c>
      <c r="D6" s="26" t="s">
        <v>102</v>
      </c>
      <c r="E6" s="5"/>
      <c r="F6" s="5"/>
      <c r="G6" s="5"/>
    </row>
    <row r="7" spans="1:7">
      <c r="A7" s="56">
        <v>2004</v>
      </c>
      <c r="B7" s="37">
        <v>50487813.156000011</v>
      </c>
      <c r="C7" s="37">
        <v>3341399.9847999993</v>
      </c>
      <c r="D7" s="38">
        <f>C7*100/B7</f>
        <v>6.618230768830407</v>
      </c>
    </row>
    <row r="8" spans="1:7">
      <c r="A8" s="56">
        <v>2005</v>
      </c>
      <c r="B8" s="37">
        <v>50487814.183800049</v>
      </c>
      <c r="C8" s="37">
        <v>3370658.3673000019</v>
      </c>
      <c r="D8" s="38">
        <f t="shared" ref="D8:D18" si="0">C8*100/B8</f>
        <v>6.6761820090471264</v>
      </c>
    </row>
    <row r="9" spans="1:7">
      <c r="A9" s="56">
        <v>2006</v>
      </c>
      <c r="B9" s="37">
        <v>50487813.576299936</v>
      </c>
      <c r="C9" s="37">
        <v>3289020.8252000022</v>
      </c>
      <c r="D9" s="38">
        <f t="shared" si="0"/>
        <v>6.5144845700823524</v>
      </c>
    </row>
    <row r="10" spans="1:7">
      <c r="A10" s="56">
        <v>2007</v>
      </c>
      <c r="B10" s="37">
        <v>50535559.646100059</v>
      </c>
      <c r="C10" s="37">
        <v>3371151.039000005</v>
      </c>
      <c r="D10" s="38">
        <f t="shared" si="0"/>
        <v>6.6708493239377127</v>
      </c>
    </row>
    <row r="11" spans="1:7">
      <c r="A11" s="56">
        <v>2008</v>
      </c>
      <c r="B11" s="37">
        <v>50536927.628900006</v>
      </c>
      <c r="C11" s="37">
        <v>3393148.6539999968</v>
      </c>
      <c r="D11" s="38">
        <f t="shared" si="0"/>
        <v>6.7141965552721761</v>
      </c>
    </row>
    <row r="12" spans="1:7">
      <c r="A12" s="56">
        <v>2009</v>
      </c>
      <c r="B12" s="37">
        <v>50536913.299500026</v>
      </c>
      <c r="C12" s="37">
        <v>3428977.5826000012</v>
      </c>
      <c r="D12" s="38">
        <f t="shared" si="0"/>
        <v>6.7850950102129106</v>
      </c>
    </row>
    <row r="13" spans="1:7">
      <c r="A13" s="56">
        <v>2010</v>
      </c>
      <c r="B13" s="37">
        <v>50536506.150699988</v>
      </c>
      <c r="C13" s="37">
        <v>3417406.0616999981</v>
      </c>
      <c r="D13" s="38">
        <f t="shared" si="0"/>
        <v>6.7622523241105847</v>
      </c>
    </row>
    <row r="14" spans="1:7">
      <c r="A14" s="56">
        <v>2011</v>
      </c>
      <c r="B14" s="37">
        <v>50536506.19469998</v>
      </c>
      <c r="C14" s="37">
        <v>3484938.2586999997</v>
      </c>
      <c r="D14" s="38">
        <f t="shared" si="0"/>
        <v>6.8958828401665064</v>
      </c>
    </row>
    <row r="15" spans="1:7">
      <c r="A15" s="56">
        <v>2012</v>
      </c>
      <c r="B15" s="37">
        <v>50536507.644600026</v>
      </c>
      <c r="C15" s="37">
        <v>3533732.3022000021</v>
      </c>
      <c r="D15" s="38">
        <f t="shared" si="0"/>
        <v>6.9924347108650906</v>
      </c>
    </row>
    <row r="16" spans="1:7">
      <c r="A16" s="56">
        <v>2013</v>
      </c>
      <c r="B16" s="37">
        <v>50536507.753900021</v>
      </c>
      <c r="C16" s="37">
        <v>3551072.0638999967</v>
      </c>
      <c r="D16" s="38">
        <f t="shared" si="0"/>
        <v>7.0267460529580266</v>
      </c>
    </row>
    <row r="17" spans="1:6">
      <c r="A17" s="56">
        <v>2014</v>
      </c>
      <c r="B17" s="37">
        <v>50593546.076700039</v>
      </c>
      <c r="C17" s="37">
        <v>3621721.8591000005</v>
      </c>
      <c r="D17" s="38">
        <f t="shared" si="0"/>
        <v>7.1584661284849531</v>
      </c>
    </row>
    <row r="18" spans="1:6" ht="13.5" thickBot="1">
      <c r="A18" s="180">
        <v>2015</v>
      </c>
      <c r="B18" s="39">
        <v>50593545.81370008</v>
      </c>
      <c r="C18" s="39">
        <v>3638009.8810999985</v>
      </c>
      <c r="D18" s="40">
        <f t="shared" si="0"/>
        <v>7.1906600389231308</v>
      </c>
    </row>
    <row r="21" spans="1:6">
      <c r="A21" t="s">
        <v>103</v>
      </c>
    </row>
    <row r="22" spans="1:6">
      <c r="A22" s="261" t="s">
        <v>200</v>
      </c>
      <c r="B22" s="250"/>
      <c r="C22" s="250"/>
      <c r="D22" s="250"/>
    </row>
    <row r="23" spans="1:6" ht="19.5" customHeight="1">
      <c r="A23" s="261" t="s">
        <v>201</v>
      </c>
      <c r="B23" s="250"/>
      <c r="C23" s="250"/>
      <c r="D23" s="250"/>
    </row>
    <row r="24" spans="1:6" ht="15.75" customHeight="1">
      <c r="A24" s="261" t="s">
        <v>202</v>
      </c>
      <c r="B24" s="250"/>
      <c r="C24" s="250"/>
      <c r="D24" s="250"/>
    </row>
    <row r="30" spans="1:6">
      <c r="F30" s="2"/>
    </row>
  </sheetData>
  <mergeCells count="6">
    <mergeCell ref="A23:D23"/>
    <mergeCell ref="A24:D24"/>
    <mergeCell ref="A22:D22"/>
    <mergeCell ref="A1:D1"/>
    <mergeCell ref="A3:D3"/>
    <mergeCell ref="A4:D4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23"/>
  <sheetViews>
    <sheetView tabSelected="1" view="pageBreakPreview" zoomScale="85" zoomScaleNormal="75" zoomScaleSheetLayoutView="85" workbookViewId="0">
      <selection activeCell="B3" sqref="B3:D3"/>
    </sheetView>
  </sheetViews>
  <sheetFormatPr baseColWidth="10" defaultRowHeight="12.75"/>
  <cols>
    <col min="1" max="1" width="15.7109375" customWidth="1"/>
    <col min="2" max="2" width="44.140625" customWidth="1"/>
    <col min="3" max="4" width="15.7109375" customWidth="1"/>
    <col min="5" max="5" width="25.85546875" customWidth="1"/>
  </cols>
  <sheetData>
    <row r="1" spans="1:8" ht="18">
      <c r="A1" s="269" t="s">
        <v>6</v>
      </c>
      <c r="B1" s="269"/>
      <c r="C1" s="269"/>
      <c r="D1" s="269"/>
      <c r="E1" s="269"/>
    </row>
    <row r="3" spans="1:8" ht="20.25" customHeight="1">
      <c r="A3" s="271" t="s">
        <v>153</v>
      </c>
      <c r="B3" s="271"/>
      <c r="C3" s="271"/>
      <c r="D3" s="271"/>
      <c r="E3" s="271"/>
    </row>
    <row r="4" spans="1:8" ht="13.5" thickBot="1"/>
    <row r="5" spans="1:8" ht="65.25" customHeight="1" thickBot="1">
      <c r="A5" s="57" t="s">
        <v>111</v>
      </c>
      <c r="B5" s="58" t="s">
        <v>105</v>
      </c>
      <c r="C5" s="58" t="s">
        <v>106</v>
      </c>
      <c r="D5" s="58" t="s">
        <v>107</v>
      </c>
      <c r="E5" s="59" t="s">
        <v>108</v>
      </c>
    </row>
    <row r="6" spans="1:8">
      <c r="A6" s="115">
        <v>2000</v>
      </c>
      <c r="B6" s="116">
        <v>3781.68</v>
      </c>
      <c r="C6" s="116">
        <v>840.16499999999996</v>
      </c>
      <c r="D6" s="116">
        <v>2482.085</v>
      </c>
      <c r="E6" s="117">
        <v>459.43</v>
      </c>
      <c r="H6" s="189"/>
    </row>
    <row r="7" spans="1:8">
      <c r="A7" s="115">
        <v>2001</v>
      </c>
      <c r="B7" s="116">
        <v>3870.65</v>
      </c>
      <c r="C7" s="116">
        <v>920.12699999999995</v>
      </c>
      <c r="D7" s="116">
        <v>2459.5479999999998</v>
      </c>
      <c r="E7" s="117">
        <v>490.97500000000002</v>
      </c>
    </row>
    <row r="8" spans="1:8">
      <c r="A8" s="115">
        <v>2002</v>
      </c>
      <c r="B8" s="116">
        <v>3855.6970000000001</v>
      </c>
      <c r="C8" s="116">
        <v>891.03899999999999</v>
      </c>
      <c r="D8" s="116">
        <v>2511.81</v>
      </c>
      <c r="E8" s="117">
        <v>452.84800000000001</v>
      </c>
    </row>
    <row r="9" spans="1:8">
      <c r="A9" s="115">
        <v>2003</v>
      </c>
      <c r="B9" s="116">
        <v>4019.6149999999998</v>
      </c>
      <c r="C9" s="116">
        <v>933.30899999999997</v>
      </c>
      <c r="D9" s="116">
        <v>2602.904</v>
      </c>
      <c r="E9" s="117">
        <v>483.40199999999999</v>
      </c>
    </row>
    <row r="10" spans="1:8">
      <c r="A10" s="115">
        <v>2004</v>
      </c>
      <c r="B10" s="116">
        <v>4042.3989999999999</v>
      </c>
      <c r="C10" s="116">
        <v>969.34</v>
      </c>
      <c r="D10" s="116">
        <v>2700.9279999999999</v>
      </c>
      <c r="E10" s="117">
        <v>372.13099999999997</v>
      </c>
    </row>
    <row r="11" spans="1:8">
      <c r="A11" s="115">
        <v>2005</v>
      </c>
      <c r="B11" s="116">
        <v>4002.18</v>
      </c>
      <c r="C11" s="116">
        <v>947.95500000000004</v>
      </c>
      <c r="D11" s="116">
        <v>2673.5639999999999</v>
      </c>
      <c r="E11" s="117">
        <v>380.661</v>
      </c>
    </row>
    <row r="12" spans="1:8">
      <c r="A12" s="115">
        <v>2006</v>
      </c>
      <c r="B12" s="116">
        <v>3913.0590000000002</v>
      </c>
      <c r="C12" s="116">
        <v>911.26400000000001</v>
      </c>
      <c r="D12" s="116">
        <v>2615.7510000000002</v>
      </c>
      <c r="E12" s="117">
        <v>386.04399999999998</v>
      </c>
    </row>
    <row r="13" spans="1:8">
      <c r="A13" s="115">
        <v>2007</v>
      </c>
      <c r="B13" s="116">
        <v>3778.0360000000001</v>
      </c>
      <c r="C13" s="116">
        <v>852.27599999999995</v>
      </c>
      <c r="D13" s="116">
        <v>2543.7139999999999</v>
      </c>
      <c r="E13" s="117">
        <v>382.04599999999999</v>
      </c>
    </row>
    <row r="14" spans="1:8">
      <c r="A14" s="115">
        <v>2008</v>
      </c>
      <c r="B14" s="116">
        <v>3731.3989999999999</v>
      </c>
      <c r="C14" s="116">
        <v>832.70100000000002</v>
      </c>
      <c r="D14" s="116">
        <v>2539.8910000000001</v>
      </c>
      <c r="E14" s="117">
        <v>358.80700000000002</v>
      </c>
    </row>
    <row r="15" spans="1:8">
      <c r="A15" s="115">
        <v>2009</v>
      </c>
      <c r="B15" s="116">
        <v>3500.578</v>
      </c>
      <c r="C15" s="116">
        <v>701.65499999999997</v>
      </c>
      <c r="D15" s="116">
        <v>2493.8420000000001</v>
      </c>
      <c r="E15" s="117">
        <v>305.08100000000002</v>
      </c>
    </row>
    <row r="16" spans="1:8">
      <c r="A16" s="115">
        <v>2010</v>
      </c>
      <c r="B16" s="116">
        <v>3393.2710000000002</v>
      </c>
      <c r="C16" s="116">
        <v>675.45399999999995</v>
      </c>
      <c r="D16" s="116">
        <v>2412.7080000000001</v>
      </c>
      <c r="E16" s="117">
        <v>305.10899999999998</v>
      </c>
    </row>
    <row r="17" spans="1:5">
      <c r="A17" s="115">
        <v>2011</v>
      </c>
      <c r="B17" s="116">
        <v>3381.3180000000002</v>
      </c>
      <c r="C17" s="116">
        <v>693.42</v>
      </c>
      <c r="D17" s="116">
        <v>2384.386</v>
      </c>
      <c r="E17" s="117">
        <v>303.512</v>
      </c>
    </row>
    <row r="18" spans="1:5">
      <c r="A18" s="115">
        <v>2012</v>
      </c>
      <c r="B18" s="116">
        <v>3338.0279999999998</v>
      </c>
      <c r="C18" s="116">
        <v>711.17</v>
      </c>
      <c r="D18" s="116">
        <v>2308.8719999999998</v>
      </c>
      <c r="E18" s="117">
        <v>317.98599999999999</v>
      </c>
    </row>
    <row r="19" spans="1:5" ht="13.5" thickBot="1">
      <c r="A19" s="118">
        <v>2013</v>
      </c>
      <c r="B19" s="119">
        <v>3210.8429999999998</v>
      </c>
      <c r="C19" s="119">
        <v>694.65899999999999</v>
      </c>
      <c r="D19" s="119">
        <v>2217.6860000000001</v>
      </c>
      <c r="E19" s="120">
        <v>298.49799999999999</v>
      </c>
    </row>
    <row r="21" spans="1:5">
      <c r="A21" t="s">
        <v>90</v>
      </c>
    </row>
    <row r="22" spans="1:5" ht="14.1" customHeight="1">
      <c r="A22" s="272" t="s">
        <v>203</v>
      </c>
      <c r="B22" s="272"/>
      <c r="C22" s="272"/>
      <c r="D22" s="272"/>
      <c r="E22" s="272"/>
    </row>
    <row r="23" spans="1:5" ht="14.1" customHeight="1">
      <c r="A23" s="272"/>
      <c r="B23" s="272"/>
      <c r="C23" s="272"/>
      <c r="D23" s="272"/>
      <c r="E23" s="272"/>
    </row>
  </sheetData>
  <mergeCells count="4">
    <mergeCell ref="A3:E3"/>
    <mergeCell ref="A1:E1"/>
    <mergeCell ref="A23:E23"/>
    <mergeCell ref="A22:E22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51"/>
  <sheetViews>
    <sheetView tabSelected="1" view="pageBreakPreview" zoomScale="75" zoomScaleNormal="75" workbookViewId="0">
      <selection activeCell="B3" sqref="B3:D3"/>
    </sheetView>
  </sheetViews>
  <sheetFormatPr baseColWidth="10" defaultRowHeight="12.75"/>
  <cols>
    <col min="1" max="1" width="13.7109375" customWidth="1"/>
    <col min="2" max="2" width="18.7109375" customWidth="1"/>
    <col min="3" max="3" width="15.85546875" customWidth="1"/>
    <col min="4" max="4" width="19.5703125" customWidth="1"/>
    <col min="5" max="5" width="17.85546875" customWidth="1"/>
    <col min="6" max="6" width="18.140625" customWidth="1"/>
    <col min="7" max="7" width="17" customWidth="1"/>
  </cols>
  <sheetData>
    <row r="1" spans="1:9" ht="18">
      <c r="A1" s="269" t="s">
        <v>6</v>
      </c>
      <c r="B1" s="269"/>
      <c r="C1" s="269"/>
      <c r="D1" s="269"/>
      <c r="E1" s="269"/>
      <c r="F1" s="269"/>
      <c r="G1" s="269"/>
    </row>
    <row r="3" spans="1:9" ht="15">
      <c r="A3" s="271" t="s">
        <v>21</v>
      </c>
      <c r="B3" s="271"/>
      <c r="C3" s="271"/>
      <c r="D3" s="271"/>
      <c r="E3" s="271"/>
      <c r="F3" s="271"/>
      <c r="G3" s="271"/>
    </row>
    <row r="4" spans="1:9" ht="13.5" thickBot="1">
      <c r="A4" s="10"/>
      <c r="B4" s="10"/>
      <c r="C4" s="10"/>
      <c r="D4" s="10"/>
      <c r="E4" s="10"/>
      <c r="F4" s="10"/>
      <c r="G4" s="10"/>
    </row>
    <row r="5" spans="1:9" ht="27.75" customHeight="1">
      <c r="A5" s="251" t="s">
        <v>7</v>
      </c>
      <c r="B5" s="275" t="s">
        <v>19</v>
      </c>
      <c r="C5" s="277" t="s">
        <v>109</v>
      </c>
      <c r="D5" s="278"/>
      <c r="E5" s="278"/>
      <c r="F5" s="278"/>
      <c r="G5" s="278"/>
    </row>
    <row r="6" spans="1:9" ht="34.5" customHeight="1" thickBot="1">
      <c r="A6" s="252"/>
      <c r="B6" s="276"/>
      <c r="C6" s="17" t="s">
        <v>14</v>
      </c>
      <c r="D6" s="17" t="s">
        <v>15</v>
      </c>
      <c r="E6" s="17" t="s">
        <v>16</v>
      </c>
      <c r="F6" s="17" t="s">
        <v>17</v>
      </c>
      <c r="G6" s="18" t="s">
        <v>18</v>
      </c>
    </row>
    <row r="7" spans="1:9">
      <c r="A7" s="48">
        <v>1990</v>
      </c>
      <c r="B7" s="190">
        <v>95173.350095689675</v>
      </c>
      <c r="C7" s="191">
        <v>0.20186765525646985</v>
      </c>
      <c r="D7" s="191">
        <v>0.53211286160550486</v>
      </c>
      <c r="E7" s="191">
        <v>5.2214440481538331E-2</v>
      </c>
      <c r="F7" s="191">
        <v>0.14859800230579676</v>
      </c>
      <c r="G7" s="191">
        <v>6.5207040350690179E-2</v>
      </c>
      <c r="I7" s="192"/>
    </row>
    <row r="8" spans="1:9">
      <c r="A8" s="49">
        <v>1991</v>
      </c>
      <c r="B8" s="116">
        <v>91616.52612824364</v>
      </c>
      <c r="C8" s="191">
        <v>0.21829001954129643</v>
      </c>
      <c r="D8" s="191">
        <v>0.4959835038651571</v>
      </c>
      <c r="E8" s="191">
        <v>6.1107671384127024E-2</v>
      </c>
      <c r="F8" s="191">
        <v>0.15809335115030632</v>
      </c>
      <c r="G8" s="191">
        <v>6.6525454059113018E-2</v>
      </c>
      <c r="I8" s="192"/>
    </row>
    <row r="9" spans="1:9">
      <c r="A9" s="49">
        <v>1992</v>
      </c>
      <c r="B9" s="116">
        <v>93466.87624128726</v>
      </c>
      <c r="C9" s="191">
        <v>0.21830583979596771</v>
      </c>
      <c r="D9" s="191">
        <v>0.50804898769714157</v>
      </c>
      <c r="E9" s="191">
        <v>6.2629417772434359E-2</v>
      </c>
      <c r="F9" s="191">
        <v>0.15553239668777721</v>
      </c>
      <c r="G9" s="191">
        <v>5.5483358046679254E-2</v>
      </c>
      <c r="I9" s="192"/>
    </row>
    <row r="10" spans="1:9">
      <c r="A10" s="49">
        <v>1993</v>
      </c>
      <c r="B10" s="116">
        <v>89938.67998301574</v>
      </c>
      <c r="C10" s="191">
        <v>0.20407484799494566</v>
      </c>
      <c r="D10" s="191">
        <v>0.50600031429896486</v>
      </c>
      <c r="E10" s="191">
        <v>6.3843694849472304E-2</v>
      </c>
      <c r="F10" s="191">
        <v>0.16243929486550912</v>
      </c>
      <c r="G10" s="191">
        <v>6.3641847991108044E-2</v>
      </c>
      <c r="I10" s="192"/>
    </row>
    <row r="11" spans="1:9">
      <c r="A11" s="49">
        <v>1994</v>
      </c>
      <c r="B11" s="116">
        <v>95257.900385823028</v>
      </c>
      <c r="C11" s="191">
        <v>0.19863667091549778</v>
      </c>
      <c r="D11" s="191">
        <v>0.51911422746243385</v>
      </c>
      <c r="E11" s="191">
        <v>6.6090146334329233E-2</v>
      </c>
      <c r="F11" s="191">
        <v>0.15132501316865429</v>
      </c>
      <c r="G11" s="191">
        <v>6.4833942119084845E-2</v>
      </c>
      <c r="I11" s="192"/>
    </row>
    <row r="12" spans="1:9">
      <c r="A12" s="49">
        <v>1995</v>
      </c>
      <c r="B12" s="116">
        <v>102606.91207438911</v>
      </c>
      <c r="C12" s="191">
        <v>0.18485323317915398</v>
      </c>
      <c r="D12" s="191">
        <v>0.54070921650753045</v>
      </c>
      <c r="E12" s="191">
        <v>7.5246675958852233E-2</v>
      </c>
      <c r="F12" s="191">
        <v>0.14084732498753672</v>
      </c>
      <c r="G12" s="191">
        <v>5.8343549366926421E-2</v>
      </c>
      <c r="I12" s="192"/>
    </row>
    <row r="13" spans="1:9">
      <c r="A13" s="49">
        <v>1996</v>
      </c>
      <c r="B13" s="116">
        <v>101447.92234857936</v>
      </c>
      <c r="C13" s="191">
        <v>0.15798525535071675</v>
      </c>
      <c r="D13" s="191">
        <v>0.54134969641760289</v>
      </c>
      <c r="E13" s="191">
        <v>8.5172347663372311E-2</v>
      </c>
      <c r="F13" s="191">
        <v>0.14470418963829043</v>
      </c>
      <c r="G13" s="191">
        <v>7.0788510930017728E-2</v>
      </c>
      <c r="I13" s="192"/>
    </row>
    <row r="14" spans="1:9">
      <c r="A14" s="49">
        <v>1997</v>
      </c>
      <c r="B14" s="116">
        <v>107803.96923655394</v>
      </c>
      <c r="C14" s="191">
        <v>0.17025946609149847</v>
      </c>
      <c r="D14" s="191">
        <v>0.53111458004633172</v>
      </c>
      <c r="E14" s="191">
        <v>0.10487570285275157</v>
      </c>
      <c r="F14" s="191">
        <v>0.13367776753907767</v>
      </c>
      <c r="G14" s="191">
        <v>6.0072483470340665E-2</v>
      </c>
      <c r="I14" s="192"/>
    </row>
    <row r="15" spans="1:9">
      <c r="A15" s="49">
        <v>1998</v>
      </c>
      <c r="B15" s="116">
        <v>113264.14905397333</v>
      </c>
      <c r="C15" s="191">
        <v>0.15442999208429931</v>
      </c>
      <c r="D15" s="191">
        <v>0.54407779557355174</v>
      </c>
      <c r="E15" s="191">
        <v>0.10247547596432351</v>
      </c>
      <c r="F15" s="191">
        <v>0.13573521243696668</v>
      </c>
      <c r="G15" s="191">
        <v>6.3281523940858689E-2</v>
      </c>
      <c r="I15" s="192"/>
    </row>
    <row r="16" spans="1:9">
      <c r="A16" s="49">
        <v>1999</v>
      </c>
      <c r="B16" s="116">
        <v>118774.7381322679</v>
      </c>
      <c r="C16" s="191">
        <v>0.16504609593539749</v>
      </c>
      <c r="D16" s="191">
        <v>0.53823355971375819</v>
      </c>
      <c r="E16" s="191">
        <v>0.1118654054636079</v>
      </c>
      <c r="F16" s="191">
        <v>0.12912836618261656</v>
      </c>
      <c r="G16" s="191">
        <v>5.5726572704619753E-2</v>
      </c>
      <c r="I16" s="192"/>
    </row>
    <row r="17" spans="1:9">
      <c r="A17" s="49">
        <v>2000</v>
      </c>
      <c r="B17" s="116">
        <v>124550.5548066606</v>
      </c>
      <c r="C17" s="191">
        <v>0.1680953481796966</v>
      </c>
      <c r="D17" s="191">
        <v>0.52087556415228953</v>
      </c>
      <c r="E17" s="191">
        <v>0.12216857715021824</v>
      </c>
      <c r="F17" s="191">
        <v>0.13015807622234432</v>
      </c>
      <c r="G17" s="191">
        <v>5.87024342954513E-2</v>
      </c>
      <c r="I17" s="192"/>
    </row>
    <row r="18" spans="1:9">
      <c r="A18" s="49">
        <v>2001</v>
      </c>
      <c r="B18" s="116">
        <v>127763.83288193091</v>
      </c>
      <c r="C18" s="191">
        <v>0.1500289340611265</v>
      </c>
      <c r="D18" s="191">
        <v>0.52443307025642649</v>
      </c>
      <c r="E18" s="191">
        <v>0.12833649584661858</v>
      </c>
      <c r="F18" s="191">
        <v>0.12994828453865956</v>
      </c>
      <c r="G18" s="191">
        <v>6.7253215297168836E-2</v>
      </c>
      <c r="I18" s="192"/>
    </row>
    <row r="19" spans="1:9">
      <c r="A19" s="49">
        <v>2002</v>
      </c>
      <c r="B19" s="116">
        <v>131422.94687659154</v>
      </c>
      <c r="C19" s="191">
        <v>0.16433827928634659</v>
      </c>
      <c r="D19" s="191">
        <v>0.51136964548593911</v>
      </c>
      <c r="E19" s="191">
        <v>0.14265072809244117</v>
      </c>
      <c r="F19" s="191">
        <v>0.1249580222133688</v>
      </c>
      <c r="G19" s="191">
        <v>5.6683324921904248E-2</v>
      </c>
      <c r="I19" s="192"/>
    </row>
    <row r="20" spans="1:9">
      <c r="A20" s="49">
        <v>2003</v>
      </c>
      <c r="B20" s="116">
        <v>136028.93056212002</v>
      </c>
      <c r="C20" s="191">
        <v>0.14797608563810416</v>
      </c>
      <c r="D20" s="191">
        <v>0.50730475905995775</v>
      </c>
      <c r="E20" s="191">
        <v>0.15694355010936928</v>
      </c>
      <c r="F20" s="191">
        <v>0.11854095987791534</v>
      </c>
      <c r="G20" s="191">
        <v>6.923464531465344E-2</v>
      </c>
      <c r="I20" s="192"/>
    </row>
    <row r="21" spans="1:9">
      <c r="A21" s="49">
        <v>2004</v>
      </c>
      <c r="B21" s="116">
        <v>142307.13915582909</v>
      </c>
      <c r="C21" s="191">
        <v>0.14791312425633707</v>
      </c>
      <c r="D21" s="191">
        <v>0.49778134325946349</v>
      </c>
      <c r="E21" s="191">
        <v>0.17684899187272524</v>
      </c>
      <c r="F21" s="191">
        <v>0.11648121934879126</v>
      </c>
      <c r="G21" s="191">
        <v>6.0975321262682888E-2</v>
      </c>
      <c r="I21" s="192"/>
    </row>
    <row r="22" spans="1:9">
      <c r="A22" s="49">
        <v>2005</v>
      </c>
      <c r="B22" s="116">
        <v>145058.13016693213</v>
      </c>
      <c r="C22" s="191">
        <v>0.14141006258742009</v>
      </c>
      <c r="D22" s="191">
        <v>0.49112001498996494</v>
      </c>
      <c r="E22" s="191">
        <v>0.20569898912706397</v>
      </c>
      <c r="F22" s="191">
        <v>0.10337243492630119</v>
      </c>
      <c r="G22" s="191">
        <v>5.8398498369249714E-2</v>
      </c>
      <c r="I22" s="192"/>
    </row>
    <row r="23" spans="1:9">
      <c r="A23" s="49">
        <v>2006</v>
      </c>
      <c r="B23" s="116">
        <v>144875.03592651998</v>
      </c>
      <c r="C23" s="191">
        <v>0.12360799605394207</v>
      </c>
      <c r="D23" s="191">
        <v>0.48964331548037721</v>
      </c>
      <c r="E23" s="191">
        <v>0.2155465709346803</v>
      </c>
      <c r="F23" s="191">
        <v>0.10815665997796439</v>
      </c>
      <c r="G23" s="191">
        <v>6.3045457553036116E-2</v>
      </c>
      <c r="I23" s="192"/>
    </row>
    <row r="24" spans="1:9">
      <c r="A24" s="49">
        <v>2007</v>
      </c>
      <c r="B24" s="116">
        <v>147425.95921621574</v>
      </c>
      <c r="C24" s="191">
        <v>0.13590985024051397</v>
      </c>
      <c r="D24" s="191">
        <v>0.48451223970156321</v>
      </c>
      <c r="E24" s="191">
        <v>0.21554910728710192</v>
      </c>
      <c r="F24" s="191">
        <v>9.7406018817317239E-2</v>
      </c>
      <c r="G24" s="191">
        <v>6.6622783953503767E-2</v>
      </c>
      <c r="I24" s="192"/>
    </row>
    <row r="25" spans="1:9">
      <c r="A25" s="49">
        <v>2008</v>
      </c>
      <c r="B25" s="116">
        <v>142116.65143836121</v>
      </c>
      <c r="C25" s="191">
        <v>9.4342517414682817E-2</v>
      </c>
      <c r="D25" s="191">
        <v>0.48204327834667965</v>
      </c>
      <c r="E25" s="191">
        <v>0.24559392692374341</v>
      </c>
      <c r="F25" s="191">
        <v>0.10814159394113594</v>
      </c>
      <c r="G25" s="191">
        <v>6.9878683373758188E-2</v>
      </c>
      <c r="I25" s="192"/>
    </row>
    <row r="26" spans="1:9">
      <c r="A26" s="49">
        <v>2009</v>
      </c>
      <c r="B26" s="116">
        <v>129959.55645003635</v>
      </c>
      <c r="C26" s="191">
        <v>7.2561040677492708E-2</v>
      </c>
      <c r="D26" s="191">
        <v>0.48840638652689283</v>
      </c>
      <c r="E26" s="191">
        <v>0.24022105144689621</v>
      </c>
      <c r="F26" s="191">
        <v>0.1058008871315482</v>
      </c>
      <c r="G26" s="191">
        <v>9.3010634217170096E-2</v>
      </c>
      <c r="I26" s="192"/>
    </row>
    <row r="27" spans="1:9">
      <c r="A27" s="49">
        <v>2010</v>
      </c>
      <c r="B27" s="116">
        <v>129736.9190532097</v>
      </c>
      <c r="C27" s="191">
        <v>5.3162522725017376E-2</v>
      </c>
      <c r="D27" s="191">
        <v>0.47141563067114395</v>
      </c>
      <c r="E27" s="191">
        <v>0.23989594196571917</v>
      </c>
      <c r="F27" s="191">
        <v>0.12452099074700525</v>
      </c>
      <c r="G27" s="191">
        <v>0.11100491389111423</v>
      </c>
      <c r="I27" s="192"/>
    </row>
    <row r="28" spans="1:9">
      <c r="A28" s="49">
        <v>2011</v>
      </c>
      <c r="B28" s="116">
        <v>129533.3185400206</v>
      </c>
      <c r="C28" s="191">
        <v>9.8743540030654164E-2</v>
      </c>
      <c r="D28" s="191">
        <v>0.45062983969923937</v>
      </c>
      <c r="E28" s="191">
        <v>0.22334349578993964</v>
      </c>
      <c r="F28" s="191">
        <v>0.11612194279893581</v>
      </c>
      <c r="G28" s="191">
        <v>0.111161181681231</v>
      </c>
      <c r="I28" s="192"/>
    </row>
    <row r="29" spans="1:9">
      <c r="A29" s="49">
        <v>2012</v>
      </c>
      <c r="B29" s="116">
        <v>129301.03326965454</v>
      </c>
      <c r="C29" s="191">
        <v>0.11981355446009259</v>
      </c>
      <c r="D29" s="191">
        <v>0.41745987162554271</v>
      </c>
      <c r="E29" s="191">
        <v>0.22094862691793188</v>
      </c>
      <c r="F29" s="191">
        <v>0.12389270325509552</v>
      </c>
      <c r="G29" s="191">
        <v>0.11788524374133737</v>
      </c>
      <c r="I29" s="192"/>
    </row>
    <row r="30" spans="1:9">
      <c r="A30" s="49">
        <v>2013</v>
      </c>
      <c r="B30" s="116">
        <v>120446.58962320242</v>
      </c>
      <c r="C30" s="191">
        <v>9.4621336849910739E-2</v>
      </c>
      <c r="D30" s="191">
        <v>0.42606167039132453</v>
      </c>
      <c r="E30" s="191">
        <v>0.21650649242605471</v>
      </c>
      <c r="F30" s="191">
        <v>0.12274687453163388</v>
      </c>
      <c r="G30" s="191">
        <v>0.14006362580107612</v>
      </c>
      <c r="I30" s="192"/>
    </row>
    <row r="31" spans="1:9" ht="13.5" thickBot="1">
      <c r="A31" s="51">
        <v>2014</v>
      </c>
      <c r="B31" s="119">
        <v>118412.522166692</v>
      </c>
      <c r="C31" s="193">
        <v>0.10113043660139244</v>
      </c>
      <c r="D31" s="193">
        <v>0.42850455029217027</v>
      </c>
      <c r="E31" s="193">
        <v>0.19984030599980143</v>
      </c>
      <c r="F31" s="193">
        <v>0.12610649918664923</v>
      </c>
      <c r="G31" s="193">
        <v>0.14424537759458481</v>
      </c>
      <c r="I31" s="192"/>
    </row>
    <row r="32" spans="1:9" ht="14.25">
      <c r="A32" s="268" t="s">
        <v>204</v>
      </c>
      <c r="B32" s="268"/>
      <c r="C32" s="35"/>
      <c r="D32" s="2"/>
      <c r="E32" s="2"/>
      <c r="F32" s="2"/>
      <c r="G32" s="2"/>
    </row>
    <row r="33" spans="1:7">
      <c r="A33" s="268"/>
      <c r="B33" s="268"/>
      <c r="C33" s="268"/>
      <c r="D33" s="268"/>
      <c r="E33" s="268"/>
      <c r="F33" s="268"/>
      <c r="G33" s="268"/>
    </row>
    <row r="34" spans="1:7">
      <c r="A34" s="273" t="s">
        <v>205</v>
      </c>
      <c r="B34" s="268"/>
      <c r="C34" s="268"/>
      <c r="D34" s="268"/>
      <c r="E34" s="268"/>
      <c r="F34" s="268"/>
      <c r="G34" s="268"/>
    </row>
    <row r="35" spans="1:7" ht="12.75" customHeight="1">
      <c r="A35" s="274" t="s">
        <v>206</v>
      </c>
      <c r="B35" s="258"/>
      <c r="C35" s="258"/>
      <c r="D35" s="258"/>
      <c r="E35" s="258"/>
      <c r="F35" s="258"/>
      <c r="G35" s="258"/>
    </row>
    <row r="36" spans="1:7">
      <c r="A36" s="258"/>
      <c r="B36" s="258"/>
      <c r="C36" s="258"/>
      <c r="D36" s="258"/>
      <c r="E36" s="258"/>
      <c r="F36" s="258"/>
      <c r="G36" s="258"/>
    </row>
    <row r="37" spans="1:7">
      <c r="A37" s="258"/>
      <c r="B37" s="258"/>
      <c r="C37" s="258"/>
      <c r="D37" s="258"/>
      <c r="E37" s="258"/>
      <c r="F37" s="258"/>
      <c r="G37" s="258"/>
    </row>
    <row r="39" spans="1:7">
      <c r="A39" s="179"/>
      <c r="B39" s="60"/>
      <c r="C39" s="179"/>
      <c r="D39" s="179"/>
      <c r="E39" s="179"/>
      <c r="F39" s="179"/>
      <c r="G39" s="179"/>
    </row>
    <row r="40" spans="1:7">
      <c r="A40" s="179"/>
      <c r="B40" s="60"/>
      <c r="C40" s="179"/>
      <c r="D40" s="179"/>
      <c r="E40" s="179"/>
      <c r="F40" s="179"/>
      <c r="G40" s="179"/>
    </row>
    <row r="41" spans="1:7">
      <c r="A41" s="179"/>
      <c r="B41" s="60"/>
      <c r="C41" s="179"/>
      <c r="D41" s="179"/>
      <c r="E41" s="179"/>
      <c r="F41" s="179"/>
      <c r="G41" s="179"/>
    </row>
    <row r="42" spans="1:7">
      <c r="A42" s="179"/>
      <c r="B42" s="60"/>
      <c r="C42" s="179"/>
      <c r="D42" s="179"/>
      <c r="E42" s="179"/>
      <c r="F42" s="179"/>
      <c r="G42" s="179"/>
    </row>
    <row r="43" spans="1:7">
      <c r="A43" s="179"/>
      <c r="B43" s="60"/>
      <c r="C43" s="179"/>
      <c r="D43" s="179"/>
      <c r="E43" s="179"/>
      <c r="F43" s="179"/>
      <c r="G43" s="179"/>
    </row>
    <row r="44" spans="1:7">
      <c r="A44" s="179"/>
      <c r="B44" s="60"/>
      <c r="C44" s="179"/>
      <c r="D44" s="179"/>
      <c r="E44" s="179"/>
      <c r="F44" s="179"/>
      <c r="G44" s="179"/>
    </row>
    <row r="45" spans="1:7">
      <c r="A45" s="179"/>
      <c r="B45" s="60"/>
      <c r="C45" s="179"/>
      <c r="D45" s="179"/>
      <c r="E45" s="179"/>
      <c r="F45" s="179"/>
      <c r="G45" s="179"/>
    </row>
    <row r="46" spans="1:7">
      <c r="A46" s="179"/>
      <c r="B46" s="60"/>
      <c r="C46" s="179"/>
      <c r="D46" s="179"/>
      <c r="E46" s="179"/>
      <c r="F46" s="179"/>
      <c r="G46" s="179"/>
    </row>
    <row r="47" spans="1:7">
      <c r="A47" s="179"/>
      <c r="B47" s="60"/>
      <c r="C47" s="179"/>
      <c r="D47" s="179"/>
      <c r="E47" s="179"/>
      <c r="F47" s="179"/>
      <c r="G47" s="179"/>
    </row>
    <row r="48" spans="1:7">
      <c r="A48" s="179"/>
      <c r="B48" s="60"/>
      <c r="C48" s="179"/>
      <c r="D48" s="179"/>
      <c r="E48" s="179"/>
      <c r="F48" s="179"/>
      <c r="G48" s="179"/>
    </row>
    <row r="49" spans="1:7">
      <c r="A49" s="179"/>
      <c r="B49" s="60"/>
      <c r="C49" s="179"/>
      <c r="D49" s="179"/>
      <c r="E49" s="179"/>
      <c r="F49" s="179"/>
      <c r="G49" s="179"/>
    </row>
    <row r="50" spans="1:7">
      <c r="A50" s="179"/>
      <c r="B50" s="60"/>
      <c r="C50" s="179"/>
      <c r="D50" s="179"/>
      <c r="E50" s="179"/>
      <c r="F50" s="179"/>
      <c r="G50" s="179"/>
    </row>
    <row r="51" spans="1:7">
      <c r="A51" s="179"/>
      <c r="B51" s="60"/>
      <c r="C51" s="179"/>
      <c r="D51" s="179"/>
      <c r="E51" s="179"/>
      <c r="F51" s="179"/>
      <c r="G51" s="179"/>
    </row>
  </sheetData>
  <mergeCells count="9">
    <mergeCell ref="A32:B32"/>
    <mergeCell ref="A33:G33"/>
    <mergeCell ref="A34:G34"/>
    <mergeCell ref="A35:G37"/>
    <mergeCell ref="A1:G1"/>
    <mergeCell ref="A3:G3"/>
    <mergeCell ref="B5:B6"/>
    <mergeCell ref="A5:A6"/>
    <mergeCell ref="C5:G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24"/>
  <sheetViews>
    <sheetView tabSelected="1" view="pageBreakPreview" zoomScale="85" zoomScaleNormal="75" zoomScaleSheetLayoutView="85" workbookViewId="0">
      <selection activeCell="B3" sqref="B3:D3"/>
    </sheetView>
  </sheetViews>
  <sheetFormatPr baseColWidth="10" defaultRowHeight="12.75"/>
  <cols>
    <col min="1" max="1" width="23.28515625" customWidth="1"/>
    <col min="2" max="2" width="28.7109375" customWidth="1"/>
    <col min="3" max="3" width="29.5703125" customWidth="1"/>
  </cols>
  <sheetData>
    <row r="1" spans="1:4" ht="18">
      <c r="A1" s="269" t="s">
        <v>6</v>
      </c>
      <c r="B1" s="269"/>
      <c r="C1" s="269"/>
      <c r="D1" s="6"/>
    </row>
    <row r="3" spans="1:4" ht="15" customHeight="1">
      <c r="A3" s="254" t="s">
        <v>207</v>
      </c>
      <c r="B3" s="254"/>
      <c r="C3" s="254"/>
      <c r="D3" s="4"/>
    </row>
    <row r="4" spans="1:4" ht="13.5" thickBot="1"/>
    <row r="5" spans="1:4" ht="50.25" customHeight="1">
      <c r="A5" s="251" t="s">
        <v>7</v>
      </c>
      <c r="B5" s="277" t="s">
        <v>110</v>
      </c>
      <c r="C5" s="279"/>
    </row>
    <row r="6" spans="1:4" ht="38.25" customHeight="1" thickBot="1">
      <c r="A6" s="252"/>
      <c r="B6" s="23" t="s">
        <v>128</v>
      </c>
      <c r="C6" s="23" t="s">
        <v>20</v>
      </c>
    </row>
    <row r="7" spans="1:4" ht="29.25" customHeight="1">
      <c r="A7" s="121">
        <v>2000</v>
      </c>
      <c r="B7" s="125">
        <v>170.50116186073222</v>
      </c>
      <c r="C7" s="126">
        <v>159.64567485771977</v>
      </c>
    </row>
    <row r="8" spans="1:4" ht="14.1" customHeight="1">
      <c r="A8" s="121">
        <v>2001</v>
      </c>
      <c r="B8" s="125">
        <v>170.89901095101345</v>
      </c>
      <c r="C8" s="122">
        <v>158.02013192527679</v>
      </c>
    </row>
    <row r="9" spans="1:4" ht="14.1" customHeight="1">
      <c r="A9" s="121">
        <v>2002</v>
      </c>
      <c r="B9" s="125">
        <v>168.25288967181652</v>
      </c>
      <c r="C9" s="122">
        <v>158.30449092698049</v>
      </c>
    </row>
    <row r="10" spans="1:4" ht="14.1" customHeight="1">
      <c r="A10" s="121">
        <v>2003</v>
      </c>
      <c r="B10" s="125">
        <v>169.18507578374846</v>
      </c>
      <c r="C10" s="122">
        <v>158.94644472440129</v>
      </c>
    </row>
    <row r="11" spans="1:4" ht="14.1" customHeight="1">
      <c r="A11" s="121">
        <v>2004</v>
      </c>
      <c r="B11" s="125">
        <v>166.91852906629984</v>
      </c>
      <c r="C11" s="122">
        <v>160.82374074617073</v>
      </c>
    </row>
    <row r="12" spans="1:4" ht="14.1" customHeight="1">
      <c r="A12" s="121">
        <v>2005</v>
      </c>
      <c r="B12" s="125">
        <v>163.96613334006665</v>
      </c>
      <c r="C12" s="122">
        <v>158.60872893154939</v>
      </c>
    </row>
    <row r="13" spans="1:4" ht="14.1" customHeight="1">
      <c r="A13" s="121">
        <v>2006</v>
      </c>
      <c r="B13" s="125">
        <v>159.26910177532221</v>
      </c>
      <c r="C13" s="122">
        <v>152.62293644193613</v>
      </c>
    </row>
    <row r="14" spans="1:4" ht="14.1" customHeight="1">
      <c r="A14" s="121">
        <v>2007</v>
      </c>
      <c r="B14" s="125">
        <v>151.99428755152246</v>
      </c>
      <c r="C14" s="122">
        <v>149.3781149522097</v>
      </c>
    </row>
    <row r="15" spans="1:4" ht="14.1" customHeight="1">
      <c r="A15" s="121">
        <v>2008</v>
      </c>
      <c r="B15" s="125">
        <v>150.99870531269556</v>
      </c>
      <c r="C15" s="122">
        <v>143.49786087542674</v>
      </c>
    </row>
    <row r="16" spans="1:4" ht="14.1" customHeight="1">
      <c r="A16" s="121">
        <v>2009</v>
      </c>
      <c r="B16" s="125">
        <v>149.0479944502361</v>
      </c>
      <c r="C16" s="122">
        <v>137.23519622664227</v>
      </c>
    </row>
    <row r="17" spans="1:3" ht="14.1" customHeight="1">
      <c r="A17" s="121">
        <v>2010</v>
      </c>
      <c r="B17" s="125">
        <v>151.65122570830945</v>
      </c>
      <c r="C17" s="122">
        <v>136.95682367019211</v>
      </c>
    </row>
    <row r="18" spans="1:3" ht="14.1" customHeight="1">
      <c r="A18" s="115">
        <v>2011</v>
      </c>
      <c r="B18" s="125">
        <v>143.89693048054772</v>
      </c>
      <c r="C18" s="122">
        <v>135.14235110824455</v>
      </c>
    </row>
    <row r="19" spans="1:3" ht="14.1" customHeight="1">
      <c r="A19" s="115">
        <v>2012</v>
      </c>
      <c r="B19" s="125">
        <v>143.41606508433782</v>
      </c>
      <c r="C19" s="122">
        <v>136.85455998794617</v>
      </c>
    </row>
    <row r="20" spans="1:3" ht="14.1" customHeight="1" thickBot="1">
      <c r="A20" s="118">
        <v>2013</v>
      </c>
      <c r="B20" s="123">
        <v>141.61913776928517</v>
      </c>
      <c r="C20" s="124">
        <v>128.72097048762302</v>
      </c>
    </row>
    <row r="22" spans="1:3" ht="12.75" customHeight="1">
      <c r="A22" s="258" t="s">
        <v>129</v>
      </c>
      <c r="B22" s="258"/>
      <c r="C22" s="258"/>
    </row>
    <row r="23" spans="1:3">
      <c r="A23" s="258"/>
      <c r="B23" s="258"/>
      <c r="C23" s="258"/>
    </row>
    <row r="24" spans="1:3">
      <c r="A24" s="258"/>
      <c r="B24" s="258"/>
      <c r="C24" s="258"/>
    </row>
  </sheetData>
  <mergeCells count="5">
    <mergeCell ref="A1:C1"/>
    <mergeCell ref="A3:C3"/>
    <mergeCell ref="A5:A6"/>
    <mergeCell ref="B5:C5"/>
    <mergeCell ref="A22:C24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38"/>
  <sheetViews>
    <sheetView tabSelected="1" view="pageBreakPreview" zoomScale="106" zoomScaleNormal="75" zoomScaleSheetLayoutView="106" workbookViewId="0">
      <selection activeCell="B3" sqref="B3:D3"/>
    </sheetView>
  </sheetViews>
  <sheetFormatPr baseColWidth="10" defaultRowHeight="12.75"/>
  <cols>
    <col min="1" max="4" width="15.7109375" customWidth="1"/>
    <col min="5" max="5" width="10.7109375" customWidth="1"/>
  </cols>
  <sheetData>
    <row r="1" spans="1:6" ht="18">
      <c r="A1" s="269" t="s">
        <v>6</v>
      </c>
      <c r="B1" s="269"/>
      <c r="C1" s="269"/>
      <c r="D1" s="269"/>
    </row>
    <row r="3" spans="1:6" ht="15" customHeight="1">
      <c r="A3" s="254" t="s">
        <v>154</v>
      </c>
      <c r="B3" s="254"/>
      <c r="C3" s="254"/>
      <c r="D3" s="254"/>
    </row>
    <row r="4" spans="1:6" ht="15" customHeight="1">
      <c r="A4" s="254" t="s">
        <v>113</v>
      </c>
      <c r="B4" s="254"/>
      <c r="C4" s="254"/>
      <c r="D4" s="254"/>
    </row>
    <row r="5" spans="1:6" ht="13.5" customHeight="1" thickBot="1">
      <c r="A5" s="30"/>
      <c r="B5" s="30"/>
      <c r="C5" s="30"/>
      <c r="D5" s="30"/>
      <c r="E5" s="2"/>
      <c r="F5" s="2"/>
    </row>
    <row r="6" spans="1:6" ht="41.25" customHeight="1">
      <c r="A6" s="251" t="s">
        <v>5</v>
      </c>
      <c r="B6" s="280" t="s">
        <v>23</v>
      </c>
      <c r="C6" s="281"/>
      <c r="D6" s="281"/>
      <c r="E6" s="2"/>
      <c r="F6" s="2"/>
    </row>
    <row r="7" spans="1:6" ht="54.75" customHeight="1" thickBot="1">
      <c r="A7" s="252"/>
      <c r="B7" s="17" t="s">
        <v>22</v>
      </c>
      <c r="C7" s="17" t="s">
        <v>24</v>
      </c>
      <c r="D7" s="18" t="s">
        <v>25</v>
      </c>
      <c r="E7" s="2"/>
      <c r="F7" s="2"/>
    </row>
    <row r="8" spans="1:6" ht="18.75" customHeight="1">
      <c r="A8" s="139">
        <v>1990</v>
      </c>
      <c r="B8" s="91">
        <v>2673.8041276065719</v>
      </c>
      <c r="C8" s="92">
        <v>0.58115313809990321</v>
      </c>
      <c r="D8" s="93">
        <v>0.81110029307406839</v>
      </c>
      <c r="E8" s="2"/>
      <c r="F8" s="2"/>
    </row>
    <row r="9" spans="1:6">
      <c r="A9" s="115">
        <v>1991</v>
      </c>
      <c r="B9" s="63">
        <v>2706.3011207074164</v>
      </c>
      <c r="C9" s="64">
        <v>0.61493185237424974</v>
      </c>
      <c r="D9" s="65">
        <v>0.8476737487550875</v>
      </c>
      <c r="E9" s="2"/>
      <c r="F9" s="2"/>
    </row>
    <row r="10" spans="1:6">
      <c r="A10" s="115">
        <v>1992</v>
      </c>
      <c r="B10" s="63">
        <v>2723.3770470389304</v>
      </c>
      <c r="C10" s="64">
        <v>0.61190933351129617</v>
      </c>
      <c r="D10" s="65">
        <v>0.8461197595566442</v>
      </c>
      <c r="E10" s="2"/>
      <c r="F10" s="2"/>
    </row>
    <row r="11" spans="1:6">
      <c r="A11" s="115">
        <v>1993</v>
      </c>
      <c r="B11" s="63">
        <v>2777.5884590114315</v>
      </c>
      <c r="C11" s="64">
        <v>0.60216793317167716</v>
      </c>
      <c r="D11" s="65">
        <v>0.84104054064666023</v>
      </c>
      <c r="E11" s="2"/>
      <c r="F11" s="2"/>
    </row>
    <row r="12" spans="1:6">
      <c r="A12" s="115">
        <v>1994</v>
      </c>
      <c r="B12" s="63">
        <v>2954.0200826759074</v>
      </c>
      <c r="C12" s="64">
        <v>0.61810023116009616</v>
      </c>
      <c r="D12" s="65">
        <v>0.87214595827022423</v>
      </c>
      <c r="E12" s="2"/>
      <c r="F12" s="2"/>
    </row>
    <row r="13" spans="1:6">
      <c r="A13" s="115">
        <v>1995</v>
      </c>
      <c r="B13" s="63">
        <v>3026.1657488124538</v>
      </c>
      <c r="C13" s="64">
        <v>0.5816901796173416</v>
      </c>
      <c r="D13" s="65">
        <v>0.84194043401521268</v>
      </c>
      <c r="E13" s="2"/>
      <c r="F13" s="2"/>
    </row>
    <row r="14" spans="1:6">
      <c r="A14" s="115">
        <v>1996</v>
      </c>
      <c r="B14" s="63">
        <v>3122.4189754288309</v>
      </c>
      <c r="C14" s="64">
        <v>0.61150923311076477</v>
      </c>
      <c r="D14" s="65">
        <v>0.88003726499764434</v>
      </c>
      <c r="E14" s="2"/>
      <c r="F14" s="2"/>
    </row>
    <row r="15" spans="1:6">
      <c r="A15" s="115">
        <v>1997</v>
      </c>
      <c r="B15" s="63">
        <v>3303.9690815889599</v>
      </c>
      <c r="C15" s="64">
        <v>0.60201393439872986</v>
      </c>
      <c r="D15" s="65">
        <v>0.88615527541538031</v>
      </c>
      <c r="E15" s="2"/>
      <c r="F15" s="2"/>
    </row>
    <row r="16" spans="1:6">
      <c r="A16" s="115">
        <v>1998</v>
      </c>
      <c r="B16" s="63">
        <v>3400.3587256140459</v>
      </c>
      <c r="C16" s="64">
        <v>0.61285514080420667</v>
      </c>
      <c r="D16" s="65">
        <v>0.90528599120701458</v>
      </c>
      <c r="E16" s="2"/>
      <c r="F16" s="2"/>
    </row>
    <row r="17" spans="1:6">
      <c r="A17" s="115">
        <v>1999</v>
      </c>
      <c r="B17" s="63">
        <v>3626.0992316820621</v>
      </c>
      <c r="C17" s="64">
        <v>0.63050057056124109</v>
      </c>
      <c r="D17" s="65">
        <v>0.94234510448589859</v>
      </c>
      <c r="E17" s="2"/>
      <c r="F17" s="2"/>
    </row>
    <row r="18" spans="1:6">
      <c r="A18" s="115">
        <v>2000</v>
      </c>
      <c r="B18" s="63">
        <v>3345.3666479595317</v>
      </c>
      <c r="C18" s="64">
        <v>0.63293843939888206</v>
      </c>
      <c r="D18" s="65">
        <v>0.92063997112340179</v>
      </c>
      <c r="E18" s="2"/>
      <c r="F18" s="2"/>
    </row>
    <row r="19" spans="1:6">
      <c r="A19" s="115">
        <v>2001</v>
      </c>
      <c r="B19" s="63">
        <v>3682.3175985748726</v>
      </c>
      <c r="C19" s="64">
        <v>0.61894687451012365</v>
      </c>
      <c r="D19" s="65">
        <v>0.93562618798756259</v>
      </c>
      <c r="E19" s="2"/>
      <c r="F19" s="2"/>
    </row>
    <row r="20" spans="1:6">
      <c r="A20" s="115">
        <v>2002</v>
      </c>
      <c r="B20" s="63">
        <v>3632.4627771214391</v>
      </c>
      <c r="C20" s="64">
        <v>0.61706524739496571</v>
      </c>
      <c r="D20" s="65">
        <v>0.92945704622740943</v>
      </c>
      <c r="E20" s="2"/>
      <c r="F20" s="2"/>
    </row>
    <row r="21" spans="1:6">
      <c r="A21" s="115">
        <v>2003</v>
      </c>
      <c r="B21" s="63">
        <v>3742.0376807569987</v>
      </c>
      <c r="C21" s="64">
        <v>0.63738830161652793</v>
      </c>
      <c r="D21" s="65">
        <v>0.95920354216162973</v>
      </c>
      <c r="E21" s="2"/>
      <c r="F21" s="2"/>
    </row>
    <row r="22" spans="1:6">
      <c r="A22" s="115">
        <v>2004</v>
      </c>
      <c r="B22" s="63">
        <v>3894.6241184199139</v>
      </c>
      <c r="C22" s="64">
        <v>0.64976200138274043</v>
      </c>
      <c r="D22" s="65">
        <v>0.98469967556685289</v>
      </c>
      <c r="E22" s="2"/>
      <c r="F22" s="2"/>
    </row>
    <row r="23" spans="1:6">
      <c r="A23" s="115">
        <v>2005</v>
      </c>
      <c r="B23" s="63">
        <v>4083.2251371753296</v>
      </c>
      <c r="C23" s="64">
        <v>0.63643835650579705</v>
      </c>
      <c r="D23" s="65">
        <v>0.98759571830287529</v>
      </c>
      <c r="E23" s="2"/>
      <c r="F23" s="2"/>
    </row>
    <row r="24" spans="1:6">
      <c r="A24" s="115">
        <v>2006</v>
      </c>
      <c r="B24" s="63">
        <v>4217.5391024770779</v>
      </c>
      <c r="C24" s="64">
        <v>0.60541014169923213</v>
      </c>
      <c r="D24" s="65">
        <v>0.96811850451226067</v>
      </c>
      <c r="E24" s="2"/>
      <c r="F24" s="2"/>
    </row>
    <row r="25" spans="1:6">
      <c r="A25" s="115">
        <v>2007</v>
      </c>
      <c r="B25" s="63">
        <v>4109.1832173465837</v>
      </c>
      <c r="C25" s="64">
        <v>0.58800531100070275</v>
      </c>
      <c r="D25" s="65">
        <v>0.9413950676925088</v>
      </c>
      <c r="E25" s="2"/>
      <c r="F25" s="2"/>
    </row>
    <row r="26" spans="1:6">
      <c r="A26" s="115">
        <v>2008</v>
      </c>
      <c r="B26" s="63">
        <v>4083.1542396956493</v>
      </c>
      <c r="C26" s="64">
        <v>0.56020196078058981</v>
      </c>
      <c r="D26" s="65">
        <v>0.91135322539441554</v>
      </c>
      <c r="E26" s="2"/>
      <c r="F26" s="2"/>
    </row>
    <row r="27" spans="1:6">
      <c r="A27" s="115">
        <v>2009</v>
      </c>
      <c r="B27" s="63">
        <v>4112.8426571277669</v>
      </c>
      <c r="C27" s="64">
        <v>0.563644688571867</v>
      </c>
      <c r="D27" s="65">
        <v>0.91734915708485498</v>
      </c>
      <c r="E27" s="2"/>
      <c r="F27" s="2"/>
    </row>
    <row r="28" spans="1:6">
      <c r="A28" s="115">
        <v>2010</v>
      </c>
      <c r="B28" s="63">
        <v>4293.4900747460642</v>
      </c>
      <c r="C28" s="64">
        <v>0.59091871341954938</v>
      </c>
      <c r="D28" s="65">
        <v>0.96015885984771099</v>
      </c>
      <c r="E28" s="2"/>
      <c r="F28" s="2"/>
    </row>
    <row r="29" spans="1:6">
      <c r="A29" s="115">
        <v>2011</v>
      </c>
      <c r="B29" s="63">
        <v>4271.048598215365</v>
      </c>
      <c r="C29" s="64">
        <v>0.50989487303886016</v>
      </c>
      <c r="D29" s="65">
        <v>0.87720505248538161</v>
      </c>
      <c r="E29" s="2"/>
      <c r="F29" s="2"/>
    </row>
    <row r="30" spans="1:6">
      <c r="A30" s="115">
        <v>2012</v>
      </c>
      <c r="B30" s="63">
        <v>4159.0067018148084</v>
      </c>
      <c r="C30" s="65">
        <v>0.50243878605778269</v>
      </c>
      <c r="D30" s="65">
        <v>0.86011336241385616</v>
      </c>
      <c r="E30" s="2"/>
      <c r="F30" s="2"/>
    </row>
    <row r="31" spans="1:6" ht="13.5" thickBot="1">
      <c r="A31" s="118">
        <v>2013</v>
      </c>
      <c r="B31" s="66">
        <v>3980.4471573723877</v>
      </c>
      <c r="C31" s="67">
        <v>0.48187129624653496</v>
      </c>
      <c r="D31" s="68">
        <v>0.82418975178056031</v>
      </c>
      <c r="E31" s="2"/>
      <c r="F31" s="2"/>
    </row>
    <row r="32" spans="1:6">
      <c r="A32" s="61"/>
      <c r="B32" s="128"/>
      <c r="C32" s="129"/>
      <c r="D32" s="129"/>
      <c r="E32" s="2"/>
      <c r="F32" s="2"/>
    </row>
    <row r="33" spans="1:9">
      <c r="A33" s="61"/>
      <c r="B33" s="35"/>
      <c r="C33" s="127"/>
      <c r="D33" s="127"/>
      <c r="E33" s="2"/>
      <c r="F33" s="2"/>
    </row>
    <row r="34" spans="1:9" ht="30" customHeight="1">
      <c r="A34" s="248" t="s">
        <v>26</v>
      </c>
      <c r="B34" s="248"/>
      <c r="C34" s="248"/>
      <c r="D34" s="248"/>
      <c r="E34" s="2"/>
      <c r="F34" s="2"/>
    </row>
    <row r="35" spans="1:9">
      <c r="A35" s="250" t="s">
        <v>27</v>
      </c>
      <c r="B35" s="250"/>
      <c r="C35" s="250"/>
      <c r="D35" s="250"/>
      <c r="E35" s="2"/>
      <c r="F35" s="2"/>
    </row>
    <row r="36" spans="1:9">
      <c r="A36" s="194"/>
      <c r="B36" s="194"/>
      <c r="C36" s="194"/>
      <c r="D36" s="194"/>
      <c r="E36" s="2"/>
      <c r="F36" s="2"/>
    </row>
    <row r="37" spans="1:9" ht="24.75" customHeight="1">
      <c r="A37" s="258" t="s">
        <v>112</v>
      </c>
      <c r="B37" s="258"/>
      <c r="C37" s="258"/>
      <c r="D37" s="258"/>
      <c r="E37" s="8"/>
      <c r="F37" s="8"/>
      <c r="G37" s="8"/>
      <c r="H37" s="8"/>
      <c r="I37" s="8"/>
    </row>
    <row r="38" spans="1:9">
      <c r="E38" s="2"/>
      <c r="F38" s="2"/>
    </row>
  </sheetData>
  <mergeCells count="8">
    <mergeCell ref="A37:D37"/>
    <mergeCell ref="B6:D6"/>
    <mergeCell ref="A1:D1"/>
    <mergeCell ref="A3:D3"/>
    <mergeCell ref="A6:A7"/>
    <mergeCell ref="A4:D4"/>
    <mergeCell ref="A34:D34"/>
    <mergeCell ref="A35:D3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E20"/>
  <sheetViews>
    <sheetView tabSelected="1" view="pageBreakPreview" zoomScale="96" zoomScaleNormal="75" zoomScaleSheetLayoutView="96" workbookViewId="0">
      <selection activeCell="B3" sqref="B3:D3"/>
    </sheetView>
  </sheetViews>
  <sheetFormatPr baseColWidth="10" defaultRowHeight="12.75"/>
  <cols>
    <col min="1" max="4" width="26.85546875" customWidth="1"/>
    <col min="5" max="5" width="7" customWidth="1"/>
  </cols>
  <sheetData>
    <row r="1" spans="1:5" ht="18">
      <c r="A1" s="269" t="s">
        <v>6</v>
      </c>
      <c r="B1" s="269"/>
      <c r="C1" s="269"/>
      <c r="D1" s="269"/>
      <c r="E1" s="6"/>
    </row>
    <row r="3" spans="1:5" s="137" customFormat="1" ht="24" customHeight="1">
      <c r="A3" s="282" t="s">
        <v>208</v>
      </c>
      <c r="B3" s="282"/>
      <c r="C3" s="282"/>
      <c r="D3" s="282"/>
      <c r="E3" s="138"/>
    </row>
    <row r="4" spans="1:5" ht="13.5" thickBot="1">
      <c r="A4" s="2"/>
      <c r="B4" s="2"/>
      <c r="C4" s="2"/>
      <c r="D4" s="2"/>
      <c r="E4" s="2"/>
    </row>
    <row r="5" spans="1:5" ht="51" customHeight="1" thickBot="1">
      <c r="A5" s="36" t="s">
        <v>7</v>
      </c>
      <c r="B5" s="58" t="s">
        <v>155</v>
      </c>
      <c r="C5" s="58" t="s">
        <v>156</v>
      </c>
      <c r="D5" s="59" t="s">
        <v>157</v>
      </c>
      <c r="E5" s="2"/>
    </row>
    <row r="6" spans="1:5">
      <c r="A6" s="115">
        <v>2006</v>
      </c>
      <c r="B6" s="133">
        <v>488869217.01999998</v>
      </c>
      <c r="C6" s="133">
        <v>30214.82</v>
      </c>
      <c r="D6" s="134">
        <v>11104.41</v>
      </c>
      <c r="E6" s="2"/>
    </row>
    <row r="7" spans="1:5">
      <c r="A7" s="115">
        <v>2007</v>
      </c>
      <c r="B7" s="133">
        <v>526605845.20999998</v>
      </c>
      <c r="C7" s="133">
        <v>31641.27</v>
      </c>
      <c r="D7" s="134">
        <v>11735.31</v>
      </c>
    </row>
    <row r="8" spans="1:5">
      <c r="A8" s="115">
        <v>2008</v>
      </c>
      <c r="B8" s="133">
        <v>541235451.07000005</v>
      </c>
      <c r="C8" s="133">
        <v>31711.01</v>
      </c>
      <c r="D8" s="134">
        <v>11871.98</v>
      </c>
    </row>
    <row r="9" spans="1:5">
      <c r="A9" s="115">
        <v>2009</v>
      </c>
      <c r="B9" s="133">
        <v>524787598.00999999</v>
      </c>
      <c r="C9" s="133">
        <v>30187.49</v>
      </c>
      <c r="D9" s="134">
        <v>11417.23</v>
      </c>
    </row>
    <row r="10" spans="1:5">
      <c r="A10" s="115">
        <v>2010</v>
      </c>
      <c r="B10" s="133">
        <v>519356621.76999998</v>
      </c>
      <c r="C10" s="133">
        <v>29434.67</v>
      </c>
      <c r="D10" s="134">
        <v>11253.88</v>
      </c>
    </row>
    <row r="11" spans="1:5">
      <c r="A11" s="115">
        <v>2011</v>
      </c>
      <c r="B11" s="133">
        <v>521361589.95999998</v>
      </c>
      <c r="C11" s="133">
        <v>29130.03</v>
      </c>
      <c r="D11" s="134">
        <v>11258.86</v>
      </c>
    </row>
    <row r="12" spans="1:5">
      <c r="A12" s="115">
        <v>2012</v>
      </c>
      <c r="B12" s="133">
        <v>509153698.44999999</v>
      </c>
      <c r="C12" s="133">
        <v>28142.73</v>
      </c>
      <c r="D12" s="134">
        <v>10991.02</v>
      </c>
    </row>
    <row r="13" spans="1:5">
      <c r="A13" s="115">
        <v>2013</v>
      </c>
      <c r="B13" s="133">
        <v>493513605.00999999</v>
      </c>
      <c r="C13" s="133">
        <v>27097.95</v>
      </c>
      <c r="D13" s="134">
        <v>10694.68</v>
      </c>
    </row>
    <row r="14" spans="1:5" ht="13.5" thickBot="1">
      <c r="A14" s="118">
        <v>2014</v>
      </c>
      <c r="B14" s="135">
        <v>494876620.38999999</v>
      </c>
      <c r="C14" s="135">
        <v>27037.74</v>
      </c>
      <c r="D14" s="136">
        <v>10759.37</v>
      </c>
    </row>
    <row r="15" spans="1:5">
      <c r="A15" s="268"/>
      <c r="B15" s="268"/>
    </row>
    <row r="16" spans="1:5">
      <c r="A16" t="s">
        <v>90</v>
      </c>
    </row>
    <row r="17" spans="1:4" ht="12.75" customHeight="1">
      <c r="A17" s="283" t="s">
        <v>158</v>
      </c>
      <c r="B17" s="283"/>
      <c r="C17" s="283"/>
      <c r="D17" s="283"/>
    </row>
    <row r="18" spans="1:4">
      <c r="A18" s="261" t="s">
        <v>209</v>
      </c>
      <c r="B18" s="250"/>
      <c r="C18" s="250"/>
      <c r="D18" s="250"/>
    </row>
    <row r="19" spans="1:4">
      <c r="A19" s="196"/>
      <c r="B19" s="69"/>
      <c r="C19" s="69"/>
      <c r="D19" s="69"/>
    </row>
    <row r="20" spans="1:4">
      <c r="A20" s="196"/>
      <c r="B20" s="69"/>
      <c r="C20" s="69"/>
      <c r="D20" s="69"/>
    </row>
  </sheetData>
  <mergeCells count="5">
    <mergeCell ref="A18:D18"/>
    <mergeCell ref="A1:D1"/>
    <mergeCell ref="A3:D3"/>
    <mergeCell ref="A17:D17"/>
    <mergeCell ref="A15:B15"/>
  </mergeCells>
  <phoneticPr fontId="5" type="noConversion"/>
  <printOptions horizontalCentered="1"/>
  <pageMargins left="0.78740157480314965" right="0.78740157480314965" top="0.59055118110236227" bottom="0.98425196850393704" header="0" footer="0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11.1.1</vt:lpstr>
      <vt:lpstr>11.1.2</vt:lpstr>
      <vt:lpstr>11.2.1</vt:lpstr>
      <vt:lpstr>11.2.2</vt:lpstr>
      <vt:lpstr>11.3.1</vt:lpstr>
      <vt:lpstr>11.4.1</vt:lpstr>
      <vt:lpstr>11.4.2</vt:lpstr>
      <vt:lpstr>11.5.1</vt:lpstr>
      <vt:lpstr>11.5.2</vt:lpstr>
      <vt:lpstr>11.5.3</vt:lpstr>
      <vt:lpstr>11.6.1</vt:lpstr>
      <vt:lpstr>11.7.1.</vt:lpstr>
      <vt:lpstr>11.7.2</vt:lpstr>
      <vt:lpstr>11.8.1</vt:lpstr>
      <vt:lpstr>11.8.2</vt:lpstr>
      <vt:lpstr>11.8.3</vt:lpstr>
      <vt:lpstr>11.8.4</vt:lpstr>
      <vt:lpstr>11.8.5</vt:lpstr>
      <vt:lpstr>10.9.1</vt:lpstr>
      <vt:lpstr>11.10.1</vt:lpstr>
      <vt:lpstr>11.11.1</vt:lpstr>
      <vt:lpstr>11.11.2</vt:lpstr>
      <vt:lpstr>11.11.3</vt:lpstr>
      <vt:lpstr>11.11.4</vt:lpstr>
      <vt:lpstr>'10.9.1'!Área_de_impresión</vt:lpstr>
      <vt:lpstr>'11.1.1'!Área_de_impresión</vt:lpstr>
      <vt:lpstr>'11.1.2'!Área_de_impresión</vt:lpstr>
      <vt:lpstr>'11.10.1'!Área_de_impresión</vt:lpstr>
      <vt:lpstr>'11.11.1'!Área_de_impresión</vt:lpstr>
      <vt:lpstr>'11.11.2'!Área_de_impresión</vt:lpstr>
      <vt:lpstr>'11.11.3'!Área_de_impresión</vt:lpstr>
      <vt:lpstr>'11.11.4'!Área_de_impresión</vt:lpstr>
      <vt:lpstr>'11.2.1'!Área_de_impresión</vt:lpstr>
      <vt:lpstr>'11.2.2'!Área_de_impresión</vt:lpstr>
      <vt:lpstr>'11.3.1'!Área_de_impresión</vt:lpstr>
      <vt:lpstr>'11.4.1'!Área_de_impresión</vt:lpstr>
      <vt:lpstr>'11.4.2'!Área_de_impresión</vt:lpstr>
      <vt:lpstr>'11.5.1'!Área_de_impresión</vt:lpstr>
      <vt:lpstr>'11.5.2'!Área_de_impresión</vt:lpstr>
      <vt:lpstr>'11.5.3'!Área_de_impresión</vt:lpstr>
      <vt:lpstr>'11.6.1'!Área_de_impresión</vt:lpstr>
      <vt:lpstr>'11.7.1.'!Área_de_impresión</vt:lpstr>
      <vt:lpstr>'11.7.2'!Área_de_impresión</vt:lpstr>
      <vt:lpstr>'11.8.1'!Área_de_impresión</vt:lpstr>
      <vt:lpstr>'11.8.2'!Área_de_impresión</vt:lpstr>
      <vt:lpstr>'11.8.3'!Área_de_impresión</vt:lpstr>
      <vt:lpstr>'11.8.4'!Área_de_impresión</vt:lpstr>
      <vt:lpstr>'11.8.5'!Área_de_impresión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2015-03-24T16:48:08Z</cp:lastPrinted>
  <dcterms:created xsi:type="dcterms:W3CDTF">1996-11-27T10:00:04Z</dcterms:created>
  <dcterms:modified xsi:type="dcterms:W3CDTF">2016-05-16T14:08:09Z</dcterms:modified>
</cp:coreProperties>
</file>